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tmp\IAExchange\gratis_v3\tests\"/>
    </mc:Choice>
  </mc:AlternateContent>
  <xr:revisionPtr revIDLastSave="0" documentId="13_ncr:1_{755C5746-60E9-41BC-87CB-C979999827C4}" xr6:coauthVersionLast="47" xr6:coauthVersionMax="47" xr10:uidLastSave="{00000000-0000-0000-0000-000000000000}"/>
  <bookViews>
    <workbookView xWindow="3036" yWindow="3036" windowWidth="17280" windowHeight="8964" xr2:uid="{00000000-000D-0000-FFFF-FFFF00000000}"/>
  </bookViews>
  <sheets>
    <sheet name="LEIA-ME" sheetId="1" r:id="rId1"/>
    <sheet name="DADOS" sheetId="2" r:id="rId2"/>
    <sheet name="DASHBOARD" sheetId="3" r:id="rId3"/>
    <sheet name="LISTAS" sheetId="4" r:id="rId4"/>
  </sheets>
  <definedNames>
    <definedName name="FaturamentoMensalAtivo">OFFSET(DASHBOARD!$V$2,0,IF(COUNTIF(DADOS!$O$2:$O$1000,1)&gt;0,0,1),IF(COUNTIF(DADOS!$O$2:$O$1000,1)&gt;0,12,1),1)</definedName>
    <definedName name="FaturamentoRegioes">OFFSET(DASHBOARD!$T$2,0,0,MAX(1,COUNT(LISTAS!$D$3:$D$1000)),1)</definedName>
    <definedName name="ListaRegioes">OFFSET(LISTAS!$A$2,0,0,MAX(1,COUNTA(LISTAS!$A$2:$A$1000)),1)</definedName>
    <definedName name="ListaVendedores">OFFSET(LISTAS!$B$2,0,0,MAX(1,COUNTA(LISTAS!$B$2:$B$1000)),1)</definedName>
    <definedName name="MesesAtivos">OFFSET(DASHBOARD!$U$2,0,IF(COUNTIF(DADOS!$O$2:$O$1000,1)&gt;0,0,2),IF(COUNTIF(DADOS!$O$2:$O$1000,1)&gt;0,12,1),1)</definedName>
    <definedName name="RegioesAtivas">OFFSET(DASHBOARD!$S$2,0,0,MAX(1,COUNT(LISTAS!$D$3:$D$1000)),1)</definedName>
    <definedName name="RegioesDados">OFFSET(LISTAS!$A$3,0,0,MAX(1,COUNTA(LISTAS!$A$3:$A$1000)),1)</definedName>
    <definedName name="VendedoresDados">OFFSET(LISTAS!$B$3,0,0,MAX(1,COUNTA(LISTAS!$B$3:$B$1000)),1)</definedName>
  </definedNames>
  <calcPr calcId="181029"/>
</workbook>
</file>

<file path=xl/calcChain.xml><?xml version="1.0" encoding="utf-8"?>
<calcChain xmlns="http://schemas.openxmlformats.org/spreadsheetml/2006/main">
  <c r="N7" i="2" l="1"/>
  <c r="N8" i="2"/>
  <c r="N55" i="2"/>
  <c r="N71" i="2"/>
  <c r="N72" i="2"/>
  <c r="N87" i="2"/>
  <c r="N120" i="2"/>
  <c r="M2" i="2"/>
  <c r="M3" i="2"/>
  <c r="M4" i="2"/>
  <c r="M5" i="2"/>
  <c r="M6" i="2"/>
  <c r="M7" i="2"/>
  <c r="M8" i="2"/>
  <c r="M9" i="2"/>
  <c r="M10" i="2"/>
  <c r="N10" i="2" s="1"/>
  <c r="M11" i="2"/>
  <c r="N11" i="2" s="1"/>
  <c r="M12" i="2"/>
  <c r="N12" i="2" s="1"/>
  <c r="M13" i="2"/>
  <c r="N13" i="2" s="1"/>
  <c r="M14" i="2"/>
  <c r="N14" i="2" s="1"/>
  <c r="M15" i="2"/>
  <c r="N15" i="2" s="1"/>
  <c r="M16" i="2"/>
  <c r="M17" i="2"/>
  <c r="J17" i="2" s="1"/>
  <c r="K17" i="2" s="1"/>
  <c r="M18" i="2"/>
  <c r="M19" i="2"/>
  <c r="M20" i="2"/>
  <c r="M21" i="2"/>
  <c r="M22" i="2"/>
  <c r="M23" i="2"/>
  <c r="M24" i="2"/>
  <c r="M25" i="2"/>
  <c r="N25" i="2" s="1"/>
  <c r="M26" i="2"/>
  <c r="N26" i="2" s="1"/>
  <c r="M27" i="2"/>
  <c r="N27" i="2" s="1"/>
  <c r="M28" i="2"/>
  <c r="N28" i="2" s="1"/>
  <c r="M29" i="2"/>
  <c r="N29" i="2" s="1"/>
  <c r="M30" i="2"/>
  <c r="N30" i="2" s="1"/>
  <c r="M31" i="2"/>
  <c r="N31" i="2" s="1"/>
  <c r="M32" i="2"/>
  <c r="N32" i="2" s="1"/>
  <c r="M33" i="2"/>
  <c r="J33" i="2" s="1"/>
  <c r="M34" i="2"/>
  <c r="M35" i="2"/>
  <c r="M36" i="2"/>
  <c r="M37" i="2"/>
  <c r="M38" i="2"/>
  <c r="M39" i="2"/>
  <c r="M40" i="2"/>
  <c r="M41" i="2"/>
  <c r="N41" i="2" s="1"/>
  <c r="M42" i="2"/>
  <c r="N42" i="2" s="1"/>
  <c r="M43" i="2"/>
  <c r="N43" i="2" s="1"/>
  <c r="M44" i="2"/>
  <c r="N44" i="2" s="1"/>
  <c r="M45" i="2"/>
  <c r="N45" i="2" s="1"/>
  <c r="M46" i="2"/>
  <c r="J46" i="2" s="1"/>
  <c r="K46" i="2" s="1"/>
  <c r="M47" i="2"/>
  <c r="N47" i="2" s="1"/>
  <c r="M48" i="2"/>
  <c r="M49" i="2"/>
  <c r="M50" i="2"/>
  <c r="M51" i="2"/>
  <c r="M52" i="2"/>
  <c r="M53" i="2"/>
  <c r="M54" i="2"/>
  <c r="M55" i="2"/>
  <c r="M56" i="2"/>
  <c r="N56" i="2" s="1"/>
  <c r="M57" i="2"/>
  <c r="N57" i="2" s="1"/>
  <c r="M58" i="2"/>
  <c r="N58" i="2" s="1"/>
  <c r="M59" i="2"/>
  <c r="N59" i="2" s="1"/>
  <c r="M60" i="2"/>
  <c r="N60" i="2" s="1"/>
  <c r="M61" i="2"/>
  <c r="J61" i="2" s="1"/>
  <c r="K61" i="2" s="1"/>
  <c r="M62" i="2"/>
  <c r="J62" i="2" s="1"/>
  <c r="K62" i="2" s="1"/>
  <c r="M63" i="2"/>
  <c r="M64" i="2"/>
  <c r="M65" i="2"/>
  <c r="J65" i="2" s="1"/>
  <c r="M66" i="2"/>
  <c r="M67" i="2"/>
  <c r="M68" i="2"/>
  <c r="M69" i="2"/>
  <c r="M70" i="2"/>
  <c r="M71" i="2"/>
  <c r="M72" i="2"/>
  <c r="M73" i="2"/>
  <c r="N73" i="2" s="1"/>
  <c r="M74" i="2"/>
  <c r="N74" i="2" s="1"/>
  <c r="M75" i="2"/>
  <c r="N75" i="2" s="1"/>
  <c r="M76" i="2"/>
  <c r="M77" i="2"/>
  <c r="J77" i="2" s="1"/>
  <c r="K77" i="2" s="1"/>
  <c r="M78" i="2"/>
  <c r="J78" i="2" s="1"/>
  <c r="K78" i="2" s="1"/>
  <c r="M79" i="2"/>
  <c r="N79" i="2" s="1"/>
  <c r="M80" i="2"/>
  <c r="J80" i="2" s="1"/>
  <c r="M81" i="2"/>
  <c r="J81" i="2" s="1"/>
  <c r="M82" i="2"/>
  <c r="M83" i="2"/>
  <c r="M84" i="2"/>
  <c r="M85" i="2"/>
  <c r="M86" i="2"/>
  <c r="M87" i="2"/>
  <c r="M88" i="2"/>
  <c r="N88" i="2" s="1"/>
  <c r="M89" i="2"/>
  <c r="N89" i="2" s="1"/>
  <c r="M90" i="2"/>
  <c r="N90" i="2" s="1"/>
  <c r="M91" i="2"/>
  <c r="N91" i="2" s="1"/>
  <c r="M92" i="2"/>
  <c r="J92" i="2" s="1"/>
  <c r="M93" i="2"/>
  <c r="J93" i="2" s="1"/>
  <c r="K93" i="2" s="1"/>
  <c r="M94" i="2"/>
  <c r="J94" i="2" s="1"/>
  <c r="K94" i="2" s="1"/>
  <c r="M95" i="2"/>
  <c r="J95" i="2" s="1"/>
  <c r="K95" i="2" s="1"/>
  <c r="M96" i="2"/>
  <c r="J96" i="2" s="1"/>
  <c r="K96" i="2" s="1"/>
  <c r="M97" i="2"/>
  <c r="J97" i="2" s="1"/>
  <c r="M98" i="2"/>
  <c r="M99" i="2"/>
  <c r="M100" i="2"/>
  <c r="M101" i="2"/>
  <c r="M102" i="2"/>
  <c r="M103" i="2"/>
  <c r="N103" i="2" s="1"/>
  <c r="M104" i="2"/>
  <c r="N104" i="2" s="1"/>
  <c r="M105" i="2"/>
  <c r="N105" i="2" s="1"/>
  <c r="M106" i="2"/>
  <c r="N106" i="2" s="1"/>
  <c r="M107" i="2"/>
  <c r="N107" i="2" s="1"/>
  <c r="M108" i="2"/>
  <c r="M109" i="2"/>
  <c r="J109" i="2" s="1"/>
  <c r="K109" i="2" s="1"/>
  <c r="M110" i="2"/>
  <c r="J110" i="2" s="1"/>
  <c r="K110" i="2" s="1"/>
  <c r="M111" i="2"/>
  <c r="J111" i="2" s="1"/>
  <c r="K111" i="2" s="1"/>
  <c r="M112" i="2"/>
  <c r="J112" i="2" s="1"/>
  <c r="K112" i="2" s="1"/>
  <c r="M113" i="2"/>
  <c r="J113" i="2" s="1"/>
  <c r="M114" i="2"/>
  <c r="M115" i="2"/>
  <c r="M116" i="2"/>
  <c r="M117" i="2"/>
  <c r="M118" i="2"/>
  <c r="M119" i="2"/>
  <c r="N119" i="2" s="1"/>
  <c r="M120" i="2"/>
  <c r="M121" i="2"/>
  <c r="N121" i="2" s="1"/>
  <c r="L2" i="2"/>
  <c r="Q2" i="2" s="1"/>
  <c r="L3" i="2"/>
  <c r="Q3" i="2" s="1"/>
  <c r="L4" i="2"/>
  <c r="Q4" i="2" s="1"/>
  <c r="L5" i="2"/>
  <c r="Q5" i="2" s="1"/>
  <c r="L6" i="2"/>
  <c r="Q6" i="2" s="1"/>
  <c r="L7" i="2"/>
  <c r="Q7" i="2" s="1"/>
  <c r="L8" i="2"/>
  <c r="Q8" i="2" s="1"/>
  <c r="L9" i="2"/>
  <c r="Q9" i="2" s="1"/>
  <c r="L10" i="2"/>
  <c r="Q10" i="2" s="1"/>
  <c r="L11" i="2"/>
  <c r="Q11" i="2" s="1"/>
  <c r="L12" i="2"/>
  <c r="Q12" i="2" s="1"/>
  <c r="L13" i="2"/>
  <c r="Q13" i="2" s="1"/>
  <c r="L14" i="2"/>
  <c r="Q14" i="2" s="1"/>
  <c r="L15" i="2"/>
  <c r="Q15" i="2" s="1"/>
  <c r="L16" i="2"/>
  <c r="Q16" i="2" s="1"/>
  <c r="L17" i="2"/>
  <c r="Q17" i="2" s="1"/>
  <c r="L18" i="2"/>
  <c r="Q18" i="2" s="1"/>
  <c r="L19" i="2"/>
  <c r="Q19" i="2" s="1"/>
  <c r="L20" i="2"/>
  <c r="Q20" i="2" s="1"/>
  <c r="L21" i="2"/>
  <c r="Q21" i="2" s="1"/>
  <c r="L22" i="2"/>
  <c r="Q22" i="2" s="1"/>
  <c r="L23" i="2"/>
  <c r="Q23" i="2" s="1"/>
  <c r="L24" i="2"/>
  <c r="Q24" i="2" s="1"/>
  <c r="L25" i="2"/>
  <c r="Q25" i="2" s="1"/>
  <c r="L26" i="2"/>
  <c r="Q26" i="2" s="1"/>
  <c r="L27" i="2"/>
  <c r="Q27" i="2" s="1"/>
  <c r="L28" i="2"/>
  <c r="Q28" i="2" s="1"/>
  <c r="L29" i="2"/>
  <c r="Q29" i="2" s="1"/>
  <c r="L30" i="2"/>
  <c r="Q30" i="2" s="1"/>
  <c r="L31" i="2"/>
  <c r="Q31" i="2" s="1"/>
  <c r="L32" i="2"/>
  <c r="Q32" i="2" s="1"/>
  <c r="L33" i="2"/>
  <c r="Q33" i="2" s="1"/>
  <c r="L34" i="2"/>
  <c r="Q34" i="2" s="1"/>
  <c r="L35" i="2"/>
  <c r="Q35" i="2" s="1"/>
  <c r="L36" i="2"/>
  <c r="Q36" i="2" s="1"/>
  <c r="L37" i="2"/>
  <c r="Q37" i="2" s="1"/>
  <c r="L38" i="2"/>
  <c r="Q38" i="2" s="1"/>
  <c r="L39" i="2"/>
  <c r="Q39" i="2" s="1"/>
  <c r="L40" i="2"/>
  <c r="Q40" i="2" s="1"/>
  <c r="L41" i="2"/>
  <c r="Q41" i="2" s="1"/>
  <c r="L42" i="2"/>
  <c r="Q42" i="2" s="1"/>
  <c r="L43" i="2"/>
  <c r="Q43" i="2" s="1"/>
  <c r="L44" i="2"/>
  <c r="Q44" i="2" s="1"/>
  <c r="L45" i="2"/>
  <c r="Q45" i="2" s="1"/>
  <c r="L46" i="2"/>
  <c r="Q46" i="2" s="1"/>
  <c r="L47" i="2"/>
  <c r="Q47" i="2" s="1"/>
  <c r="L48" i="2"/>
  <c r="Q48" i="2" s="1"/>
  <c r="L49" i="2"/>
  <c r="Q49" i="2" s="1"/>
  <c r="L50" i="2"/>
  <c r="Q50" i="2" s="1"/>
  <c r="L51" i="2"/>
  <c r="Q51" i="2" s="1"/>
  <c r="L52" i="2"/>
  <c r="Q52" i="2" s="1"/>
  <c r="L53" i="2"/>
  <c r="Q53" i="2" s="1"/>
  <c r="L54" i="2"/>
  <c r="Q54" i="2" s="1"/>
  <c r="L55" i="2"/>
  <c r="Q55" i="2" s="1"/>
  <c r="L56" i="2"/>
  <c r="Q56" i="2" s="1"/>
  <c r="L57" i="2"/>
  <c r="Q57" i="2" s="1"/>
  <c r="L58" i="2"/>
  <c r="Q58" i="2" s="1"/>
  <c r="L59" i="2"/>
  <c r="Q59" i="2" s="1"/>
  <c r="L60" i="2"/>
  <c r="Q60" i="2" s="1"/>
  <c r="L61" i="2"/>
  <c r="Q61" i="2" s="1"/>
  <c r="L62" i="2"/>
  <c r="Q62" i="2" s="1"/>
  <c r="L63" i="2"/>
  <c r="Q63" i="2" s="1"/>
  <c r="L64" i="2"/>
  <c r="Q64" i="2" s="1"/>
  <c r="L65" i="2"/>
  <c r="Q65" i="2" s="1"/>
  <c r="L66" i="2"/>
  <c r="Q66" i="2" s="1"/>
  <c r="L67" i="2"/>
  <c r="Q67" i="2" s="1"/>
  <c r="L68" i="2"/>
  <c r="Q68" i="2" s="1"/>
  <c r="L69" i="2"/>
  <c r="Q69" i="2" s="1"/>
  <c r="L70" i="2"/>
  <c r="Q70" i="2" s="1"/>
  <c r="L71" i="2"/>
  <c r="Q71" i="2" s="1"/>
  <c r="L72" i="2"/>
  <c r="Q72" i="2" s="1"/>
  <c r="L73" i="2"/>
  <c r="Q73" i="2" s="1"/>
  <c r="L74" i="2"/>
  <c r="Q74" i="2" s="1"/>
  <c r="L75" i="2"/>
  <c r="Q75" i="2" s="1"/>
  <c r="L76" i="2"/>
  <c r="Q76" i="2" s="1"/>
  <c r="L77" i="2"/>
  <c r="Q77" i="2" s="1"/>
  <c r="L78" i="2"/>
  <c r="Q78" i="2" s="1"/>
  <c r="L79" i="2"/>
  <c r="Q79" i="2" s="1"/>
  <c r="L80" i="2"/>
  <c r="Q80" i="2" s="1"/>
  <c r="L81" i="2"/>
  <c r="Q81" i="2" s="1"/>
  <c r="L82" i="2"/>
  <c r="Q82" i="2" s="1"/>
  <c r="L83" i="2"/>
  <c r="Q83" i="2" s="1"/>
  <c r="L84" i="2"/>
  <c r="Q84" i="2" s="1"/>
  <c r="L85" i="2"/>
  <c r="Q85" i="2" s="1"/>
  <c r="L86" i="2"/>
  <c r="Q86" i="2" s="1"/>
  <c r="L87" i="2"/>
  <c r="Q87" i="2" s="1"/>
  <c r="L88" i="2"/>
  <c r="Q88" i="2" s="1"/>
  <c r="L89" i="2"/>
  <c r="Q89" i="2" s="1"/>
  <c r="L90" i="2"/>
  <c r="Q90" i="2" s="1"/>
  <c r="L91" i="2"/>
  <c r="Q91" i="2" s="1"/>
  <c r="L92" i="2"/>
  <c r="Q92" i="2" s="1"/>
  <c r="L93" i="2"/>
  <c r="Q93" i="2" s="1"/>
  <c r="L94" i="2"/>
  <c r="Q94" i="2" s="1"/>
  <c r="L95" i="2"/>
  <c r="Q95" i="2" s="1"/>
  <c r="L96" i="2"/>
  <c r="Q96" i="2" s="1"/>
  <c r="L97" i="2"/>
  <c r="Q97" i="2" s="1"/>
  <c r="L98" i="2"/>
  <c r="Q98" i="2" s="1"/>
  <c r="L99" i="2"/>
  <c r="Q99" i="2" s="1"/>
  <c r="L100" i="2"/>
  <c r="Q100" i="2" s="1"/>
  <c r="L101" i="2"/>
  <c r="Q101" i="2" s="1"/>
  <c r="L102" i="2"/>
  <c r="Q102" i="2" s="1"/>
  <c r="L103" i="2"/>
  <c r="Q103" i="2" s="1"/>
  <c r="L104" i="2"/>
  <c r="Q104" i="2" s="1"/>
  <c r="L105" i="2"/>
  <c r="Q105" i="2" s="1"/>
  <c r="L106" i="2"/>
  <c r="Q106" i="2" s="1"/>
  <c r="L107" i="2"/>
  <c r="Q107" i="2" s="1"/>
  <c r="L108" i="2"/>
  <c r="Q108" i="2" s="1"/>
  <c r="L109" i="2"/>
  <c r="Q109" i="2" s="1"/>
  <c r="L110" i="2"/>
  <c r="Q110" i="2" s="1"/>
  <c r="L111" i="2"/>
  <c r="Q111" i="2" s="1"/>
  <c r="L112" i="2"/>
  <c r="Q112" i="2" s="1"/>
  <c r="L113" i="2"/>
  <c r="Q113" i="2" s="1"/>
  <c r="L114" i="2"/>
  <c r="Q114" i="2" s="1"/>
  <c r="L115" i="2"/>
  <c r="Q115" i="2" s="1"/>
  <c r="L116" i="2"/>
  <c r="Q116" i="2" s="1"/>
  <c r="L117" i="2"/>
  <c r="Q117" i="2" s="1"/>
  <c r="L118" i="2"/>
  <c r="Q118" i="2" s="1"/>
  <c r="L119" i="2"/>
  <c r="Q119" i="2" s="1"/>
  <c r="L120" i="2"/>
  <c r="Q120" i="2" s="1"/>
  <c r="L121" i="2"/>
  <c r="Q121" i="2" s="1"/>
  <c r="K29" i="2"/>
  <c r="K52" i="2"/>
  <c r="J2" i="2"/>
  <c r="K2" i="2" s="1"/>
  <c r="J3" i="2"/>
  <c r="K3" i="2" s="1"/>
  <c r="J4" i="2"/>
  <c r="K4" i="2" s="1"/>
  <c r="J5" i="2"/>
  <c r="K5" i="2" s="1"/>
  <c r="J6" i="2"/>
  <c r="K6" i="2" s="1"/>
  <c r="J7" i="2"/>
  <c r="K7" i="2" s="1"/>
  <c r="J8" i="2"/>
  <c r="K8" i="2" s="1"/>
  <c r="J9" i="2"/>
  <c r="K9" i="2" s="1"/>
  <c r="J10" i="2"/>
  <c r="K10" i="2" s="1"/>
  <c r="J11" i="2"/>
  <c r="K11" i="2" s="1"/>
  <c r="J12" i="2"/>
  <c r="K12" i="2" s="1"/>
  <c r="J13" i="2"/>
  <c r="K13" i="2" s="1"/>
  <c r="J14" i="2"/>
  <c r="K14" i="2" s="1"/>
  <c r="J18" i="2"/>
  <c r="K18" i="2" s="1"/>
  <c r="J19" i="2"/>
  <c r="K19" i="2" s="1"/>
  <c r="J20" i="2"/>
  <c r="K20" i="2" s="1"/>
  <c r="J21" i="2"/>
  <c r="K21" i="2" s="1"/>
  <c r="J22" i="2"/>
  <c r="K22" i="2" s="1"/>
  <c r="J23" i="2"/>
  <c r="K23" i="2" s="1"/>
  <c r="J24" i="2"/>
  <c r="K24" i="2" s="1"/>
  <c r="J25" i="2"/>
  <c r="K25" i="2" s="1"/>
  <c r="J26" i="2"/>
  <c r="K26" i="2" s="1"/>
  <c r="J27" i="2"/>
  <c r="K27" i="2" s="1"/>
  <c r="J28" i="2"/>
  <c r="K28" i="2" s="1"/>
  <c r="J29" i="2"/>
  <c r="J30" i="2"/>
  <c r="K30" i="2" s="1"/>
  <c r="J34" i="2"/>
  <c r="K34" i="2" s="1"/>
  <c r="J35" i="2"/>
  <c r="K35" i="2" s="1"/>
  <c r="J36" i="2"/>
  <c r="K36" i="2" s="1"/>
  <c r="J37" i="2"/>
  <c r="K37" i="2" s="1"/>
  <c r="J38" i="2"/>
  <c r="K38" i="2" s="1"/>
  <c r="J39" i="2"/>
  <c r="K39" i="2" s="1"/>
  <c r="J40" i="2"/>
  <c r="K40" i="2" s="1"/>
  <c r="J41" i="2"/>
  <c r="K41" i="2" s="1"/>
  <c r="J42" i="2"/>
  <c r="K42" i="2" s="1"/>
  <c r="J43" i="2"/>
  <c r="K43" i="2" s="1"/>
  <c r="J44" i="2"/>
  <c r="K44" i="2" s="1"/>
  <c r="J45" i="2"/>
  <c r="K45" i="2" s="1"/>
  <c r="J47" i="2"/>
  <c r="K47" i="2" s="1"/>
  <c r="J50" i="2"/>
  <c r="K50" i="2" s="1"/>
  <c r="J51" i="2"/>
  <c r="K51" i="2" s="1"/>
  <c r="J52" i="2"/>
  <c r="J53" i="2"/>
  <c r="K53" i="2" s="1"/>
  <c r="J54" i="2"/>
  <c r="K54" i="2" s="1"/>
  <c r="J55" i="2"/>
  <c r="K55" i="2" s="1"/>
  <c r="J56" i="2"/>
  <c r="K56" i="2" s="1"/>
  <c r="J57" i="2"/>
  <c r="K57" i="2" s="1"/>
  <c r="J58" i="2"/>
  <c r="K58" i="2" s="1"/>
  <c r="J59" i="2"/>
  <c r="K59" i="2" s="1"/>
  <c r="J60" i="2"/>
  <c r="K60" i="2" s="1"/>
  <c r="J66" i="2"/>
  <c r="K66" i="2" s="1"/>
  <c r="J67" i="2"/>
  <c r="K67" i="2" s="1"/>
  <c r="J68" i="2"/>
  <c r="K68" i="2" s="1"/>
  <c r="J69" i="2"/>
  <c r="K69" i="2" s="1"/>
  <c r="J70" i="2"/>
  <c r="K70" i="2" s="1"/>
  <c r="J71" i="2"/>
  <c r="K71" i="2" s="1"/>
  <c r="J72" i="2"/>
  <c r="K72" i="2" s="1"/>
  <c r="J73" i="2"/>
  <c r="K73" i="2" s="1"/>
  <c r="J74" i="2"/>
  <c r="K74" i="2" s="1"/>
  <c r="J75" i="2"/>
  <c r="K75" i="2" s="1"/>
  <c r="J76" i="2"/>
  <c r="J79" i="2"/>
  <c r="K79" i="2" s="1"/>
  <c r="J82" i="2"/>
  <c r="K82" i="2" s="1"/>
  <c r="J83" i="2"/>
  <c r="K83" i="2" s="1"/>
  <c r="J84" i="2"/>
  <c r="K84" i="2" s="1"/>
  <c r="J85" i="2"/>
  <c r="K85" i="2" s="1"/>
  <c r="J86" i="2"/>
  <c r="K86" i="2" s="1"/>
  <c r="J87" i="2"/>
  <c r="K87" i="2" s="1"/>
  <c r="J88" i="2"/>
  <c r="K88" i="2" s="1"/>
  <c r="J89" i="2"/>
  <c r="K89" i="2" s="1"/>
  <c r="J90" i="2"/>
  <c r="K90" i="2" s="1"/>
  <c r="J91" i="2"/>
  <c r="K91" i="2" s="1"/>
  <c r="J98" i="2"/>
  <c r="K98" i="2" s="1"/>
  <c r="J99" i="2"/>
  <c r="K99" i="2" s="1"/>
  <c r="J100" i="2"/>
  <c r="K100" i="2" s="1"/>
  <c r="J101" i="2"/>
  <c r="K101" i="2" s="1"/>
  <c r="J102" i="2"/>
  <c r="K102" i="2" s="1"/>
  <c r="J103" i="2"/>
  <c r="K103" i="2" s="1"/>
  <c r="J104" i="2"/>
  <c r="K104" i="2" s="1"/>
  <c r="J105" i="2"/>
  <c r="K105" i="2" s="1"/>
  <c r="J106" i="2"/>
  <c r="K106" i="2" s="1"/>
  <c r="J107" i="2"/>
  <c r="K107" i="2" s="1"/>
  <c r="J108" i="2"/>
  <c r="J114" i="2"/>
  <c r="K114" i="2" s="1"/>
  <c r="J115" i="2"/>
  <c r="K115" i="2" s="1"/>
  <c r="J117" i="2"/>
  <c r="K117" i="2" s="1"/>
  <c r="J118" i="2"/>
  <c r="K118" i="2" s="1"/>
  <c r="J119" i="2"/>
  <c r="K119" i="2" s="1"/>
  <c r="J120" i="2"/>
  <c r="K120" i="2" s="1"/>
  <c r="J121" i="2"/>
  <c r="K121" i="2" s="1"/>
  <c r="C1000" i="4"/>
  <c r="D1000" i="4" s="1"/>
  <c r="C999" i="4"/>
  <c r="D999" i="4" s="1"/>
  <c r="C998" i="4"/>
  <c r="D998" i="4" s="1"/>
  <c r="C997" i="4"/>
  <c r="D997" i="4" s="1"/>
  <c r="C996" i="4"/>
  <c r="D996" i="4" s="1"/>
  <c r="C995" i="4"/>
  <c r="D995" i="4" s="1"/>
  <c r="C994" i="4"/>
  <c r="D994" i="4" s="1"/>
  <c r="C993" i="4"/>
  <c r="D993" i="4" s="1"/>
  <c r="C992" i="4"/>
  <c r="D992" i="4" s="1"/>
  <c r="C991" i="4"/>
  <c r="D991" i="4" s="1"/>
  <c r="C990" i="4"/>
  <c r="D990" i="4" s="1"/>
  <c r="C989" i="4"/>
  <c r="D989" i="4" s="1"/>
  <c r="C988" i="4"/>
  <c r="D988" i="4" s="1"/>
  <c r="C987" i="4"/>
  <c r="D987" i="4" s="1"/>
  <c r="C986" i="4"/>
  <c r="D986" i="4" s="1"/>
  <c r="C985" i="4"/>
  <c r="D985" i="4" s="1"/>
  <c r="C984" i="4"/>
  <c r="D984" i="4" s="1"/>
  <c r="C983" i="4"/>
  <c r="D983" i="4" s="1"/>
  <c r="C982" i="4"/>
  <c r="D982" i="4" s="1"/>
  <c r="C981" i="4"/>
  <c r="D981" i="4" s="1"/>
  <c r="C980" i="4"/>
  <c r="D980" i="4" s="1"/>
  <c r="C979" i="4"/>
  <c r="D979" i="4" s="1"/>
  <c r="C978" i="4"/>
  <c r="D978" i="4" s="1"/>
  <c r="C977" i="4"/>
  <c r="D977" i="4" s="1"/>
  <c r="C976" i="4"/>
  <c r="D976" i="4" s="1"/>
  <c r="C975" i="4"/>
  <c r="D975" i="4" s="1"/>
  <c r="C974" i="4"/>
  <c r="D974" i="4" s="1"/>
  <c r="C973" i="4"/>
  <c r="D973" i="4" s="1"/>
  <c r="C972" i="4"/>
  <c r="D972" i="4" s="1"/>
  <c r="C971" i="4"/>
  <c r="D971" i="4" s="1"/>
  <c r="C970" i="4"/>
  <c r="D970" i="4" s="1"/>
  <c r="C969" i="4"/>
  <c r="D969" i="4" s="1"/>
  <c r="C968" i="4"/>
  <c r="D968" i="4" s="1"/>
  <c r="C967" i="4"/>
  <c r="D967" i="4" s="1"/>
  <c r="C966" i="4"/>
  <c r="D966" i="4" s="1"/>
  <c r="C965" i="4"/>
  <c r="D965" i="4" s="1"/>
  <c r="C964" i="4"/>
  <c r="D964" i="4" s="1"/>
  <c r="C963" i="4"/>
  <c r="D963" i="4" s="1"/>
  <c r="C962" i="4"/>
  <c r="D962" i="4" s="1"/>
  <c r="C961" i="4"/>
  <c r="D961" i="4" s="1"/>
  <c r="C960" i="4"/>
  <c r="D960" i="4" s="1"/>
  <c r="C959" i="4"/>
  <c r="D959" i="4" s="1"/>
  <c r="C958" i="4"/>
  <c r="D958" i="4" s="1"/>
  <c r="C957" i="4"/>
  <c r="D957" i="4" s="1"/>
  <c r="C956" i="4"/>
  <c r="D956" i="4" s="1"/>
  <c r="C955" i="4"/>
  <c r="D955" i="4" s="1"/>
  <c r="C954" i="4"/>
  <c r="D954" i="4" s="1"/>
  <c r="C953" i="4"/>
  <c r="D953" i="4" s="1"/>
  <c r="C952" i="4"/>
  <c r="D952" i="4" s="1"/>
  <c r="C951" i="4"/>
  <c r="D951" i="4" s="1"/>
  <c r="C950" i="4"/>
  <c r="D950" i="4" s="1"/>
  <c r="C949" i="4"/>
  <c r="D949" i="4" s="1"/>
  <c r="C948" i="4"/>
  <c r="D948" i="4" s="1"/>
  <c r="C947" i="4"/>
  <c r="D947" i="4" s="1"/>
  <c r="C946" i="4"/>
  <c r="D946" i="4" s="1"/>
  <c r="C945" i="4"/>
  <c r="D945" i="4" s="1"/>
  <c r="C944" i="4"/>
  <c r="D944" i="4" s="1"/>
  <c r="C943" i="4"/>
  <c r="D943" i="4" s="1"/>
  <c r="C942" i="4"/>
  <c r="D942" i="4" s="1"/>
  <c r="C941" i="4"/>
  <c r="D941" i="4" s="1"/>
  <c r="C940" i="4"/>
  <c r="D940" i="4" s="1"/>
  <c r="C939" i="4"/>
  <c r="D939" i="4" s="1"/>
  <c r="C938" i="4"/>
  <c r="D938" i="4" s="1"/>
  <c r="C937" i="4"/>
  <c r="D937" i="4" s="1"/>
  <c r="C936" i="4"/>
  <c r="D936" i="4" s="1"/>
  <c r="C935" i="4"/>
  <c r="D935" i="4" s="1"/>
  <c r="C934" i="4"/>
  <c r="D934" i="4" s="1"/>
  <c r="C933" i="4"/>
  <c r="D933" i="4" s="1"/>
  <c r="C932" i="4"/>
  <c r="D932" i="4" s="1"/>
  <c r="C931" i="4"/>
  <c r="D931" i="4" s="1"/>
  <c r="C930" i="4"/>
  <c r="D930" i="4" s="1"/>
  <c r="C929" i="4"/>
  <c r="D929" i="4" s="1"/>
  <c r="C928" i="4"/>
  <c r="D928" i="4" s="1"/>
  <c r="C927" i="4"/>
  <c r="D927" i="4" s="1"/>
  <c r="C926" i="4"/>
  <c r="D926" i="4" s="1"/>
  <c r="C925" i="4"/>
  <c r="D925" i="4" s="1"/>
  <c r="C924" i="4"/>
  <c r="D924" i="4" s="1"/>
  <c r="C923" i="4"/>
  <c r="D923" i="4" s="1"/>
  <c r="C922" i="4"/>
  <c r="D922" i="4" s="1"/>
  <c r="C921" i="4"/>
  <c r="D921" i="4" s="1"/>
  <c r="C920" i="4"/>
  <c r="D920" i="4" s="1"/>
  <c r="C919" i="4"/>
  <c r="D919" i="4" s="1"/>
  <c r="C918" i="4"/>
  <c r="D918" i="4" s="1"/>
  <c r="C917" i="4"/>
  <c r="D917" i="4" s="1"/>
  <c r="C916" i="4"/>
  <c r="D916" i="4" s="1"/>
  <c r="C915" i="4"/>
  <c r="D915" i="4" s="1"/>
  <c r="C914" i="4"/>
  <c r="D914" i="4" s="1"/>
  <c r="C913" i="4"/>
  <c r="D913" i="4" s="1"/>
  <c r="C912" i="4"/>
  <c r="D912" i="4" s="1"/>
  <c r="C911" i="4"/>
  <c r="D911" i="4" s="1"/>
  <c r="C910" i="4"/>
  <c r="D910" i="4" s="1"/>
  <c r="C909" i="4"/>
  <c r="D909" i="4" s="1"/>
  <c r="C908" i="4"/>
  <c r="D908" i="4" s="1"/>
  <c r="C907" i="4"/>
  <c r="D907" i="4" s="1"/>
  <c r="C906" i="4"/>
  <c r="D906" i="4" s="1"/>
  <c r="C905" i="4"/>
  <c r="D905" i="4" s="1"/>
  <c r="C904" i="4"/>
  <c r="D904" i="4" s="1"/>
  <c r="C903" i="4"/>
  <c r="D903" i="4" s="1"/>
  <c r="C902" i="4"/>
  <c r="D902" i="4" s="1"/>
  <c r="C901" i="4"/>
  <c r="D901" i="4" s="1"/>
  <c r="C900" i="4"/>
  <c r="D900" i="4" s="1"/>
  <c r="C899" i="4"/>
  <c r="D899" i="4" s="1"/>
  <c r="C898" i="4"/>
  <c r="D898" i="4" s="1"/>
  <c r="C897" i="4"/>
  <c r="D897" i="4" s="1"/>
  <c r="D896" i="4"/>
  <c r="C896" i="4"/>
  <c r="C895" i="4"/>
  <c r="D895" i="4" s="1"/>
  <c r="C894" i="4"/>
  <c r="D894" i="4" s="1"/>
  <c r="C893" i="4"/>
  <c r="D893" i="4" s="1"/>
  <c r="C892" i="4"/>
  <c r="D892" i="4" s="1"/>
  <c r="C891" i="4"/>
  <c r="D891" i="4" s="1"/>
  <c r="C890" i="4"/>
  <c r="D890" i="4" s="1"/>
  <c r="C889" i="4"/>
  <c r="D889" i="4" s="1"/>
  <c r="C888" i="4"/>
  <c r="D888" i="4" s="1"/>
  <c r="C887" i="4"/>
  <c r="D887" i="4" s="1"/>
  <c r="C886" i="4"/>
  <c r="D886" i="4" s="1"/>
  <c r="C885" i="4"/>
  <c r="D885" i="4" s="1"/>
  <c r="C884" i="4"/>
  <c r="D884" i="4" s="1"/>
  <c r="C883" i="4"/>
  <c r="D883" i="4" s="1"/>
  <c r="C882" i="4"/>
  <c r="D882" i="4" s="1"/>
  <c r="C881" i="4"/>
  <c r="D881" i="4" s="1"/>
  <c r="C880" i="4"/>
  <c r="D880" i="4" s="1"/>
  <c r="C879" i="4"/>
  <c r="D879" i="4" s="1"/>
  <c r="C878" i="4"/>
  <c r="D878" i="4" s="1"/>
  <c r="C877" i="4"/>
  <c r="D877" i="4" s="1"/>
  <c r="C876" i="4"/>
  <c r="D876" i="4" s="1"/>
  <c r="C875" i="4"/>
  <c r="D875" i="4" s="1"/>
  <c r="C874" i="4"/>
  <c r="D874" i="4" s="1"/>
  <c r="C873" i="4"/>
  <c r="D873" i="4" s="1"/>
  <c r="C872" i="4"/>
  <c r="D872" i="4" s="1"/>
  <c r="C871" i="4"/>
  <c r="D871" i="4" s="1"/>
  <c r="C870" i="4"/>
  <c r="D870" i="4" s="1"/>
  <c r="C869" i="4"/>
  <c r="D869" i="4" s="1"/>
  <c r="C868" i="4"/>
  <c r="D868" i="4" s="1"/>
  <c r="C867" i="4"/>
  <c r="D867" i="4" s="1"/>
  <c r="C866" i="4"/>
  <c r="D866" i="4" s="1"/>
  <c r="C865" i="4"/>
  <c r="D865" i="4" s="1"/>
  <c r="C864" i="4"/>
  <c r="D864" i="4" s="1"/>
  <c r="C863" i="4"/>
  <c r="D863" i="4" s="1"/>
  <c r="C862" i="4"/>
  <c r="D862" i="4" s="1"/>
  <c r="C861" i="4"/>
  <c r="D861" i="4" s="1"/>
  <c r="C860" i="4"/>
  <c r="D860" i="4" s="1"/>
  <c r="C859" i="4"/>
  <c r="D859" i="4" s="1"/>
  <c r="C858" i="4"/>
  <c r="D858" i="4" s="1"/>
  <c r="C857" i="4"/>
  <c r="D857" i="4" s="1"/>
  <c r="C856" i="4"/>
  <c r="D856" i="4" s="1"/>
  <c r="C855" i="4"/>
  <c r="D855" i="4" s="1"/>
  <c r="C854" i="4"/>
  <c r="D854" i="4" s="1"/>
  <c r="C853" i="4"/>
  <c r="D853" i="4" s="1"/>
  <c r="C852" i="4"/>
  <c r="D852" i="4" s="1"/>
  <c r="C851" i="4"/>
  <c r="D851" i="4" s="1"/>
  <c r="C850" i="4"/>
  <c r="D850" i="4" s="1"/>
  <c r="C849" i="4"/>
  <c r="D849" i="4" s="1"/>
  <c r="C848" i="4"/>
  <c r="D848" i="4" s="1"/>
  <c r="C847" i="4"/>
  <c r="D847" i="4" s="1"/>
  <c r="C846" i="4"/>
  <c r="D846" i="4" s="1"/>
  <c r="C845" i="4"/>
  <c r="D845" i="4" s="1"/>
  <c r="C844" i="4"/>
  <c r="D844" i="4" s="1"/>
  <c r="C843" i="4"/>
  <c r="D843" i="4" s="1"/>
  <c r="C842" i="4"/>
  <c r="D842" i="4" s="1"/>
  <c r="C841" i="4"/>
  <c r="D841" i="4" s="1"/>
  <c r="C840" i="4"/>
  <c r="D840" i="4" s="1"/>
  <c r="C839" i="4"/>
  <c r="D839" i="4" s="1"/>
  <c r="C838" i="4"/>
  <c r="D838" i="4" s="1"/>
  <c r="C837" i="4"/>
  <c r="D837" i="4" s="1"/>
  <c r="C836" i="4"/>
  <c r="D836" i="4" s="1"/>
  <c r="C835" i="4"/>
  <c r="D835" i="4" s="1"/>
  <c r="C834" i="4"/>
  <c r="D834" i="4" s="1"/>
  <c r="C833" i="4"/>
  <c r="D833" i="4" s="1"/>
  <c r="C832" i="4"/>
  <c r="D832" i="4" s="1"/>
  <c r="C831" i="4"/>
  <c r="D831" i="4" s="1"/>
  <c r="C830" i="4"/>
  <c r="D830" i="4" s="1"/>
  <c r="C829" i="4"/>
  <c r="D829" i="4" s="1"/>
  <c r="C828" i="4"/>
  <c r="D828" i="4" s="1"/>
  <c r="C827" i="4"/>
  <c r="D827" i="4" s="1"/>
  <c r="C826" i="4"/>
  <c r="D826" i="4" s="1"/>
  <c r="C825" i="4"/>
  <c r="D825" i="4" s="1"/>
  <c r="C824" i="4"/>
  <c r="D824" i="4" s="1"/>
  <c r="C823" i="4"/>
  <c r="D823" i="4" s="1"/>
  <c r="C822" i="4"/>
  <c r="D822" i="4" s="1"/>
  <c r="C821" i="4"/>
  <c r="D821" i="4" s="1"/>
  <c r="C820" i="4"/>
  <c r="D820" i="4" s="1"/>
  <c r="C819" i="4"/>
  <c r="D819" i="4" s="1"/>
  <c r="C818" i="4"/>
  <c r="D818" i="4" s="1"/>
  <c r="C817" i="4"/>
  <c r="D817" i="4" s="1"/>
  <c r="C816" i="4"/>
  <c r="D816" i="4" s="1"/>
  <c r="C815" i="4"/>
  <c r="D815" i="4" s="1"/>
  <c r="C814" i="4"/>
  <c r="D814" i="4" s="1"/>
  <c r="C813" i="4"/>
  <c r="D813" i="4" s="1"/>
  <c r="C812" i="4"/>
  <c r="D812" i="4" s="1"/>
  <c r="C811" i="4"/>
  <c r="D811" i="4" s="1"/>
  <c r="C810" i="4"/>
  <c r="D810" i="4" s="1"/>
  <c r="C809" i="4"/>
  <c r="D809" i="4" s="1"/>
  <c r="C808" i="4"/>
  <c r="D808" i="4" s="1"/>
  <c r="C807" i="4"/>
  <c r="D807" i="4" s="1"/>
  <c r="C806" i="4"/>
  <c r="D806" i="4" s="1"/>
  <c r="C805" i="4"/>
  <c r="D805" i="4" s="1"/>
  <c r="C804" i="4"/>
  <c r="D804" i="4" s="1"/>
  <c r="C803" i="4"/>
  <c r="D803" i="4" s="1"/>
  <c r="C802" i="4"/>
  <c r="D802" i="4" s="1"/>
  <c r="C801" i="4"/>
  <c r="D801" i="4" s="1"/>
  <c r="C800" i="4"/>
  <c r="D800" i="4" s="1"/>
  <c r="C799" i="4"/>
  <c r="D799" i="4" s="1"/>
  <c r="C798" i="4"/>
  <c r="D798" i="4" s="1"/>
  <c r="C797" i="4"/>
  <c r="D797" i="4" s="1"/>
  <c r="C796" i="4"/>
  <c r="D796" i="4" s="1"/>
  <c r="C795" i="4"/>
  <c r="D795" i="4" s="1"/>
  <c r="C794" i="4"/>
  <c r="D794" i="4" s="1"/>
  <c r="C793" i="4"/>
  <c r="D793" i="4" s="1"/>
  <c r="C792" i="4"/>
  <c r="D792" i="4" s="1"/>
  <c r="C791" i="4"/>
  <c r="D791" i="4" s="1"/>
  <c r="C790" i="4"/>
  <c r="D790" i="4" s="1"/>
  <c r="C789" i="4"/>
  <c r="D789" i="4" s="1"/>
  <c r="C788" i="4"/>
  <c r="D788" i="4" s="1"/>
  <c r="C787" i="4"/>
  <c r="D787" i="4" s="1"/>
  <c r="C786" i="4"/>
  <c r="D786" i="4" s="1"/>
  <c r="C785" i="4"/>
  <c r="D785" i="4" s="1"/>
  <c r="C784" i="4"/>
  <c r="D784" i="4" s="1"/>
  <c r="C783" i="4"/>
  <c r="D783" i="4" s="1"/>
  <c r="C782" i="4"/>
  <c r="D782" i="4" s="1"/>
  <c r="C781" i="4"/>
  <c r="D781" i="4" s="1"/>
  <c r="C780" i="4"/>
  <c r="D780" i="4" s="1"/>
  <c r="C779" i="4"/>
  <c r="D779" i="4" s="1"/>
  <c r="C778" i="4"/>
  <c r="D778" i="4" s="1"/>
  <c r="C777" i="4"/>
  <c r="D777" i="4" s="1"/>
  <c r="C776" i="4"/>
  <c r="D776" i="4" s="1"/>
  <c r="C775" i="4"/>
  <c r="D775" i="4" s="1"/>
  <c r="C774" i="4"/>
  <c r="D774" i="4" s="1"/>
  <c r="C773" i="4"/>
  <c r="D773" i="4" s="1"/>
  <c r="C772" i="4"/>
  <c r="D772" i="4" s="1"/>
  <c r="C771" i="4"/>
  <c r="D771" i="4" s="1"/>
  <c r="C770" i="4"/>
  <c r="D770" i="4" s="1"/>
  <c r="C769" i="4"/>
  <c r="D769" i="4" s="1"/>
  <c r="C768" i="4"/>
  <c r="D768" i="4" s="1"/>
  <c r="C767" i="4"/>
  <c r="D767" i="4" s="1"/>
  <c r="C766" i="4"/>
  <c r="D766" i="4" s="1"/>
  <c r="C765" i="4"/>
  <c r="D765" i="4" s="1"/>
  <c r="C764" i="4"/>
  <c r="D764" i="4" s="1"/>
  <c r="C763" i="4"/>
  <c r="D763" i="4" s="1"/>
  <c r="C762" i="4"/>
  <c r="D762" i="4" s="1"/>
  <c r="C761" i="4"/>
  <c r="D761" i="4" s="1"/>
  <c r="C760" i="4"/>
  <c r="D760" i="4" s="1"/>
  <c r="C759" i="4"/>
  <c r="D759" i="4" s="1"/>
  <c r="C758" i="4"/>
  <c r="D758" i="4" s="1"/>
  <c r="C757" i="4"/>
  <c r="D757" i="4" s="1"/>
  <c r="C756" i="4"/>
  <c r="D756" i="4" s="1"/>
  <c r="C755" i="4"/>
  <c r="D755" i="4" s="1"/>
  <c r="C754" i="4"/>
  <c r="D754" i="4" s="1"/>
  <c r="C753" i="4"/>
  <c r="D753" i="4" s="1"/>
  <c r="C752" i="4"/>
  <c r="D752" i="4" s="1"/>
  <c r="C751" i="4"/>
  <c r="D751" i="4" s="1"/>
  <c r="C750" i="4"/>
  <c r="D750" i="4" s="1"/>
  <c r="D749" i="4"/>
  <c r="C749" i="4"/>
  <c r="C748" i="4"/>
  <c r="D748" i="4" s="1"/>
  <c r="C747" i="4"/>
  <c r="D747" i="4" s="1"/>
  <c r="C746" i="4"/>
  <c r="D746" i="4" s="1"/>
  <c r="C745" i="4"/>
  <c r="D745" i="4" s="1"/>
  <c r="C744" i="4"/>
  <c r="D744" i="4" s="1"/>
  <c r="C743" i="4"/>
  <c r="D743" i="4" s="1"/>
  <c r="C742" i="4"/>
  <c r="D742" i="4" s="1"/>
  <c r="C741" i="4"/>
  <c r="D741" i="4" s="1"/>
  <c r="C740" i="4"/>
  <c r="D740" i="4" s="1"/>
  <c r="C739" i="4"/>
  <c r="D739" i="4" s="1"/>
  <c r="C738" i="4"/>
  <c r="D738" i="4" s="1"/>
  <c r="C737" i="4"/>
  <c r="D737" i="4" s="1"/>
  <c r="C736" i="4"/>
  <c r="D736" i="4" s="1"/>
  <c r="C735" i="4"/>
  <c r="D735" i="4" s="1"/>
  <c r="C734" i="4"/>
  <c r="D734" i="4" s="1"/>
  <c r="C733" i="4"/>
  <c r="D733" i="4" s="1"/>
  <c r="C732" i="4"/>
  <c r="D732" i="4" s="1"/>
  <c r="C731" i="4"/>
  <c r="D731" i="4" s="1"/>
  <c r="C730" i="4"/>
  <c r="D730" i="4" s="1"/>
  <c r="C729" i="4"/>
  <c r="D729" i="4" s="1"/>
  <c r="C728" i="4"/>
  <c r="D728" i="4" s="1"/>
  <c r="C727" i="4"/>
  <c r="D727" i="4" s="1"/>
  <c r="C726" i="4"/>
  <c r="D726" i="4" s="1"/>
  <c r="C725" i="4"/>
  <c r="D725" i="4" s="1"/>
  <c r="C724" i="4"/>
  <c r="D724" i="4" s="1"/>
  <c r="C723" i="4"/>
  <c r="D723" i="4" s="1"/>
  <c r="C722" i="4"/>
  <c r="D722" i="4" s="1"/>
  <c r="C721" i="4"/>
  <c r="D721" i="4" s="1"/>
  <c r="C720" i="4"/>
  <c r="D720" i="4" s="1"/>
  <c r="C719" i="4"/>
  <c r="D719" i="4" s="1"/>
  <c r="C718" i="4"/>
  <c r="D718" i="4" s="1"/>
  <c r="C717" i="4"/>
  <c r="D717" i="4" s="1"/>
  <c r="C716" i="4"/>
  <c r="D716" i="4" s="1"/>
  <c r="C715" i="4"/>
  <c r="D715" i="4" s="1"/>
  <c r="C714" i="4"/>
  <c r="D714" i="4" s="1"/>
  <c r="C713" i="4"/>
  <c r="D713" i="4" s="1"/>
  <c r="C712" i="4"/>
  <c r="D712" i="4" s="1"/>
  <c r="C711" i="4"/>
  <c r="D711" i="4" s="1"/>
  <c r="C710" i="4"/>
  <c r="D710" i="4" s="1"/>
  <c r="C709" i="4"/>
  <c r="D709" i="4" s="1"/>
  <c r="C708" i="4"/>
  <c r="D708" i="4" s="1"/>
  <c r="C707" i="4"/>
  <c r="D707" i="4" s="1"/>
  <c r="C706" i="4"/>
  <c r="D706" i="4" s="1"/>
  <c r="C705" i="4"/>
  <c r="D705" i="4" s="1"/>
  <c r="C704" i="4"/>
  <c r="D704" i="4" s="1"/>
  <c r="C703" i="4"/>
  <c r="D703" i="4" s="1"/>
  <c r="C702" i="4"/>
  <c r="D702" i="4" s="1"/>
  <c r="C701" i="4"/>
  <c r="D701" i="4" s="1"/>
  <c r="C700" i="4"/>
  <c r="D700" i="4" s="1"/>
  <c r="C699" i="4"/>
  <c r="D699" i="4" s="1"/>
  <c r="C698" i="4"/>
  <c r="D698" i="4" s="1"/>
  <c r="C697" i="4"/>
  <c r="D697" i="4" s="1"/>
  <c r="C696" i="4"/>
  <c r="D696" i="4" s="1"/>
  <c r="C695" i="4"/>
  <c r="D695" i="4" s="1"/>
  <c r="C694" i="4"/>
  <c r="D694" i="4" s="1"/>
  <c r="C693" i="4"/>
  <c r="D693" i="4" s="1"/>
  <c r="C692" i="4"/>
  <c r="D692" i="4" s="1"/>
  <c r="C691" i="4"/>
  <c r="D691" i="4" s="1"/>
  <c r="C690" i="4"/>
  <c r="D690" i="4" s="1"/>
  <c r="C689" i="4"/>
  <c r="D689" i="4" s="1"/>
  <c r="C688" i="4"/>
  <c r="D688" i="4" s="1"/>
  <c r="C687" i="4"/>
  <c r="D687" i="4" s="1"/>
  <c r="C686" i="4"/>
  <c r="D686" i="4" s="1"/>
  <c r="C685" i="4"/>
  <c r="D685" i="4" s="1"/>
  <c r="C684" i="4"/>
  <c r="D684" i="4" s="1"/>
  <c r="C683" i="4"/>
  <c r="D683" i="4" s="1"/>
  <c r="C682" i="4"/>
  <c r="D682" i="4" s="1"/>
  <c r="C681" i="4"/>
  <c r="D681" i="4" s="1"/>
  <c r="C680" i="4"/>
  <c r="D680" i="4" s="1"/>
  <c r="C679" i="4"/>
  <c r="D679" i="4" s="1"/>
  <c r="C678" i="4"/>
  <c r="D678" i="4" s="1"/>
  <c r="C677" i="4"/>
  <c r="D677" i="4" s="1"/>
  <c r="C676" i="4"/>
  <c r="D676" i="4" s="1"/>
  <c r="C675" i="4"/>
  <c r="D675" i="4" s="1"/>
  <c r="C674" i="4"/>
  <c r="D674" i="4" s="1"/>
  <c r="C673" i="4"/>
  <c r="D673" i="4" s="1"/>
  <c r="C672" i="4"/>
  <c r="D672" i="4" s="1"/>
  <c r="C671" i="4"/>
  <c r="D671" i="4" s="1"/>
  <c r="C670" i="4"/>
  <c r="D670" i="4" s="1"/>
  <c r="C669" i="4"/>
  <c r="D669" i="4" s="1"/>
  <c r="C668" i="4"/>
  <c r="D668" i="4" s="1"/>
  <c r="C667" i="4"/>
  <c r="D667" i="4" s="1"/>
  <c r="C666" i="4"/>
  <c r="D666" i="4" s="1"/>
  <c r="C665" i="4"/>
  <c r="D665" i="4" s="1"/>
  <c r="C664" i="4"/>
  <c r="D664" i="4" s="1"/>
  <c r="C663" i="4"/>
  <c r="D663" i="4" s="1"/>
  <c r="C662" i="4"/>
  <c r="D662" i="4" s="1"/>
  <c r="C661" i="4"/>
  <c r="D661" i="4" s="1"/>
  <c r="C660" i="4"/>
  <c r="D660" i="4" s="1"/>
  <c r="D659" i="4"/>
  <c r="C659" i="4"/>
  <c r="C658" i="4"/>
  <c r="D658" i="4" s="1"/>
  <c r="C657" i="4"/>
  <c r="D657" i="4" s="1"/>
  <c r="C656" i="4"/>
  <c r="D656" i="4" s="1"/>
  <c r="C655" i="4"/>
  <c r="D655" i="4" s="1"/>
  <c r="C654" i="4"/>
  <c r="D654" i="4" s="1"/>
  <c r="C653" i="4"/>
  <c r="D653" i="4" s="1"/>
  <c r="C652" i="4"/>
  <c r="D652" i="4" s="1"/>
  <c r="C651" i="4"/>
  <c r="D651" i="4" s="1"/>
  <c r="C650" i="4"/>
  <c r="D650" i="4" s="1"/>
  <c r="C649" i="4"/>
  <c r="D649" i="4" s="1"/>
  <c r="C648" i="4"/>
  <c r="D648" i="4" s="1"/>
  <c r="C647" i="4"/>
  <c r="D647" i="4" s="1"/>
  <c r="C646" i="4"/>
  <c r="D646" i="4" s="1"/>
  <c r="C645" i="4"/>
  <c r="D645" i="4" s="1"/>
  <c r="C644" i="4"/>
  <c r="D644" i="4" s="1"/>
  <c r="C643" i="4"/>
  <c r="D643" i="4" s="1"/>
  <c r="C642" i="4"/>
  <c r="D642" i="4" s="1"/>
  <c r="C641" i="4"/>
  <c r="D641" i="4" s="1"/>
  <c r="C640" i="4"/>
  <c r="D640" i="4" s="1"/>
  <c r="C639" i="4"/>
  <c r="D639" i="4" s="1"/>
  <c r="C638" i="4"/>
  <c r="D638" i="4" s="1"/>
  <c r="C637" i="4"/>
  <c r="D637" i="4" s="1"/>
  <c r="C636" i="4"/>
  <c r="D636" i="4" s="1"/>
  <c r="C635" i="4"/>
  <c r="D635" i="4" s="1"/>
  <c r="C634" i="4"/>
  <c r="D634" i="4" s="1"/>
  <c r="C633" i="4"/>
  <c r="D633" i="4" s="1"/>
  <c r="C632" i="4"/>
  <c r="D632" i="4" s="1"/>
  <c r="C631" i="4"/>
  <c r="D631" i="4" s="1"/>
  <c r="C630" i="4"/>
  <c r="D630" i="4" s="1"/>
  <c r="C629" i="4"/>
  <c r="D629" i="4" s="1"/>
  <c r="C628" i="4"/>
  <c r="D628" i="4" s="1"/>
  <c r="C627" i="4"/>
  <c r="D627" i="4" s="1"/>
  <c r="C626" i="4"/>
  <c r="D626" i="4" s="1"/>
  <c r="C625" i="4"/>
  <c r="D625" i="4" s="1"/>
  <c r="C624" i="4"/>
  <c r="D624" i="4" s="1"/>
  <c r="C623" i="4"/>
  <c r="D623" i="4" s="1"/>
  <c r="C622" i="4"/>
  <c r="D622" i="4" s="1"/>
  <c r="C621" i="4"/>
  <c r="D621" i="4" s="1"/>
  <c r="C620" i="4"/>
  <c r="D620" i="4" s="1"/>
  <c r="C619" i="4"/>
  <c r="D619" i="4" s="1"/>
  <c r="C618" i="4"/>
  <c r="D618" i="4" s="1"/>
  <c r="C617" i="4"/>
  <c r="D617" i="4" s="1"/>
  <c r="C616" i="4"/>
  <c r="D616" i="4" s="1"/>
  <c r="C615" i="4"/>
  <c r="D615" i="4" s="1"/>
  <c r="C614" i="4"/>
  <c r="D614" i="4" s="1"/>
  <c r="C613" i="4"/>
  <c r="D613" i="4" s="1"/>
  <c r="C612" i="4"/>
  <c r="D612" i="4" s="1"/>
  <c r="C611" i="4"/>
  <c r="D611" i="4" s="1"/>
  <c r="C610" i="4"/>
  <c r="D610" i="4" s="1"/>
  <c r="C609" i="4"/>
  <c r="D609" i="4" s="1"/>
  <c r="C608" i="4"/>
  <c r="D608" i="4" s="1"/>
  <c r="C607" i="4"/>
  <c r="D607" i="4" s="1"/>
  <c r="C606" i="4"/>
  <c r="D606" i="4" s="1"/>
  <c r="C605" i="4"/>
  <c r="D605" i="4" s="1"/>
  <c r="C604" i="4"/>
  <c r="D604" i="4" s="1"/>
  <c r="C603" i="4"/>
  <c r="D603" i="4" s="1"/>
  <c r="C602" i="4"/>
  <c r="D602" i="4" s="1"/>
  <c r="C601" i="4"/>
  <c r="D601" i="4" s="1"/>
  <c r="C600" i="4"/>
  <c r="D600" i="4" s="1"/>
  <c r="C599" i="4"/>
  <c r="D599" i="4" s="1"/>
  <c r="C598" i="4"/>
  <c r="D598" i="4" s="1"/>
  <c r="C597" i="4"/>
  <c r="D597" i="4" s="1"/>
  <c r="C596" i="4"/>
  <c r="D596" i="4" s="1"/>
  <c r="C595" i="4"/>
  <c r="D595" i="4" s="1"/>
  <c r="C594" i="4"/>
  <c r="D594" i="4" s="1"/>
  <c r="C593" i="4"/>
  <c r="D593" i="4" s="1"/>
  <c r="C592" i="4"/>
  <c r="D592" i="4" s="1"/>
  <c r="C591" i="4"/>
  <c r="D591" i="4" s="1"/>
  <c r="C590" i="4"/>
  <c r="D590" i="4" s="1"/>
  <c r="C589" i="4"/>
  <c r="D589" i="4" s="1"/>
  <c r="C588" i="4"/>
  <c r="D588" i="4" s="1"/>
  <c r="C587" i="4"/>
  <c r="D587" i="4" s="1"/>
  <c r="C586" i="4"/>
  <c r="D586" i="4" s="1"/>
  <c r="C585" i="4"/>
  <c r="D585" i="4" s="1"/>
  <c r="C584" i="4"/>
  <c r="D584" i="4" s="1"/>
  <c r="C583" i="4"/>
  <c r="D583" i="4" s="1"/>
  <c r="C582" i="4"/>
  <c r="D582" i="4" s="1"/>
  <c r="C581" i="4"/>
  <c r="D581" i="4" s="1"/>
  <c r="C580" i="4"/>
  <c r="D580" i="4" s="1"/>
  <c r="C579" i="4"/>
  <c r="D579" i="4" s="1"/>
  <c r="C578" i="4"/>
  <c r="D578" i="4" s="1"/>
  <c r="C577" i="4"/>
  <c r="D577" i="4" s="1"/>
  <c r="C576" i="4"/>
  <c r="D576" i="4" s="1"/>
  <c r="C575" i="4"/>
  <c r="D575" i="4" s="1"/>
  <c r="C574" i="4"/>
  <c r="D574" i="4" s="1"/>
  <c r="C573" i="4"/>
  <c r="D573" i="4" s="1"/>
  <c r="C572" i="4"/>
  <c r="D572" i="4" s="1"/>
  <c r="C571" i="4"/>
  <c r="D571" i="4" s="1"/>
  <c r="C570" i="4"/>
  <c r="D570" i="4" s="1"/>
  <c r="C569" i="4"/>
  <c r="D569" i="4" s="1"/>
  <c r="C568" i="4"/>
  <c r="D568" i="4" s="1"/>
  <c r="C567" i="4"/>
  <c r="D567" i="4" s="1"/>
  <c r="C566" i="4"/>
  <c r="D566" i="4" s="1"/>
  <c r="C565" i="4"/>
  <c r="D565" i="4" s="1"/>
  <c r="C564" i="4"/>
  <c r="D564" i="4" s="1"/>
  <c r="C563" i="4"/>
  <c r="D563" i="4" s="1"/>
  <c r="C562" i="4"/>
  <c r="D562" i="4" s="1"/>
  <c r="C561" i="4"/>
  <c r="D561" i="4" s="1"/>
  <c r="C560" i="4"/>
  <c r="D560" i="4" s="1"/>
  <c r="C559" i="4"/>
  <c r="D559" i="4" s="1"/>
  <c r="C558" i="4"/>
  <c r="D558" i="4" s="1"/>
  <c r="C557" i="4"/>
  <c r="D557" i="4" s="1"/>
  <c r="C556" i="4"/>
  <c r="D556" i="4" s="1"/>
  <c r="C555" i="4"/>
  <c r="D555" i="4" s="1"/>
  <c r="C554" i="4"/>
  <c r="D554" i="4" s="1"/>
  <c r="C553" i="4"/>
  <c r="D553" i="4" s="1"/>
  <c r="C552" i="4"/>
  <c r="D552" i="4" s="1"/>
  <c r="C551" i="4"/>
  <c r="D551" i="4" s="1"/>
  <c r="C550" i="4"/>
  <c r="D550" i="4" s="1"/>
  <c r="C549" i="4"/>
  <c r="D549" i="4" s="1"/>
  <c r="C548" i="4"/>
  <c r="D548" i="4" s="1"/>
  <c r="C547" i="4"/>
  <c r="D547" i="4" s="1"/>
  <c r="C546" i="4"/>
  <c r="D546" i="4" s="1"/>
  <c r="C545" i="4"/>
  <c r="D545" i="4" s="1"/>
  <c r="C544" i="4"/>
  <c r="D544" i="4" s="1"/>
  <c r="C543" i="4"/>
  <c r="D543" i="4" s="1"/>
  <c r="C542" i="4"/>
  <c r="D542" i="4" s="1"/>
  <c r="C541" i="4"/>
  <c r="D541" i="4" s="1"/>
  <c r="C540" i="4"/>
  <c r="D540" i="4" s="1"/>
  <c r="C539" i="4"/>
  <c r="D539" i="4" s="1"/>
  <c r="C538" i="4"/>
  <c r="D538" i="4" s="1"/>
  <c r="C537" i="4"/>
  <c r="D537" i="4" s="1"/>
  <c r="C536" i="4"/>
  <c r="D536" i="4" s="1"/>
  <c r="C535" i="4"/>
  <c r="D535" i="4" s="1"/>
  <c r="C534" i="4"/>
  <c r="D534" i="4" s="1"/>
  <c r="C533" i="4"/>
  <c r="D533" i="4" s="1"/>
  <c r="C532" i="4"/>
  <c r="D532" i="4" s="1"/>
  <c r="C531" i="4"/>
  <c r="D531" i="4" s="1"/>
  <c r="C530" i="4"/>
  <c r="D530" i="4" s="1"/>
  <c r="C529" i="4"/>
  <c r="D529" i="4" s="1"/>
  <c r="C528" i="4"/>
  <c r="D528" i="4" s="1"/>
  <c r="C527" i="4"/>
  <c r="D527" i="4" s="1"/>
  <c r="C526" i="4"/>
  <c r="D526" i="4" s="1"/>
  <c r="C525" i="4"/>
  <c r="D525" i="4" s="1"/>
  <c r="C524" i="4"/>
  <c r="D524" i="4" s="1"/>
  <c r="C523" i="4"/>
  <c r="D523" i="4" s="1"/>
  <c r="C522" i="4"/>
  <c r="D522" i="4" s="1"/>
  <c r="C521" i="4"/>
  <c r="D521" i="4" s="1"/>
  <c r="C520" i="4"/>
  <c r="D520" i="4" s="1"/>
  <c r="C519" i="4"/>
  <c r="D519" i="4" s="1"/>
  <c r="C518" i="4"/>
  <c r="D518" i="4" s="1"/>
  <c r="C517" i="4"/>
  <c r="D517" i="4" s="1"/>
  <c r="C516" i="4"/>
  <c r="D516" i="4" s="1"/>
  <c r="C515" i="4"/>
  <c r="D515" i="4" s="1"/>
  <c r="C514" i="4"/>
  <c r="D514" i="4" s="1"/>
  <c r="C513" i="4"/>
  <c r="D513" i="4" s="1"/>
  <c r="C512" i="4"/>
  <c r="D512" i="4" s="1"/>
  <c r="C511" i="4"/>
  <c r="D511" i="4" s="1"/>
  <c r="C510" i="4"/>
  <c r="D510" i="4" s="1"/>
  <c r="C509" i="4"/>
  <c r="D509" i="4" s="1"/>
  <c r="C508" i="4"/>
  <c r="D508" i="4" s="1"/>
  <c r="C507" i="4"/>
  <c r="D507" i="4" s="1"/>
  <c r="C506" i="4"/>
  <c r="D506" i="4" s="1"/>
  <c r="C505" i="4"/>
  <c r="D505" i="4" s="1"/>
  <c r="C504" i="4"/>
  <c r="D504" i="4" s="1"/>
  <c r="C503" i="4"/>
  <c r="D503" i="4" s="1"/>
  <c r="C502" i="4"/>
  <c r="D502" i="4" s="1"/>
  <c r="C501" i="4"/>
  <c r="D501" i="4" s="1"/>
  <c r="C500" i="4"/>
  <c r="D500" i="4" s="1"/>
  <c r="C499" i="4"/>
  <c r="D499" i="4" s="1"/>
  <c r="C498" i="4"/>
  <c r="D498" i="4" s="1"/>
  <c r="C497" i="4"/>
  <c r="D497" i="4" s="1"/>
  <c r="C496" i="4"/>
  <c r="D496" i="4" s="1"/>
  <c r="C495" i="4"/>
  <c r="D495" i="4" s="1"/>
  <c r="C494" i="4"/>
  <c r="D494" i="4" s="1"/>
  <c r="C493" i="4"/>
  <c r="D493" i="4" s="1"/>
  <c r="C492" i="4"/>
  <c r="D492" i="4" s="1"/>
  <c r="C491" i="4"/>
  <c r="D491" i="4" s="1"/>
  <c r="C490" i="4"/>
  <c r="D490" i="4" s="1"/>
  <c r="C489" i="4"/>
  <c r="D489" i="4" s="1"/>
  <c r="C488" i="4"/>
  <c r="D488" i="4" s="1"/>
  <c r="C487" i="4"/>
  <c r="D487" i="4" s="1"/>
  <c r="C486" i="4"/>
  <c r="D486" i="4" s="1"/>
  <c r="C485" i="4"/>
  <c r="D485" i="4" s="1"/>
  <c r="D484" i="4"/>
  <c r="C484" i="4"/>
  <c r="C483" i="4"/>
  <c r="D483" i="4" s="1"/>
  <c r="C482" i="4"/>
  <c r="D482" i="4" s="1"/>
  <c r="C481" i="4"/>
  <c r="D481" i="4" s="1"/>
  <c r="C480" i="4"/>
  <c r="D480" i="4" s="1"/>
  <c r="C479" i="4"/>
  <c r="D479" i="4" s="1"/>
  <c r="C478" i="4"/>
  <c r="D478" i="4" s="1"/>
  <c r="C477" i="4"/>
  <c r="D477" i="4" s="1"/>
  <c r="C476" i="4"/>
  <c r="D476" i="4" s="1"/>
  <c r="C475" i="4"/>
  <c r="D475" i="4" s="1"/>
  <c r="C474" i="4"/>
  <c r="D474" i="4" s="1"/>
  <c r="C473" i="4"/>
  <c r="D473" i="4" s="1"/>
  <c r="C472" i="4"/>
  <c r="D472" i="4" s="1"/>
  <c r="C471" i="4"/>
  <c r="D471" i="4" s="1"/>
  <c r="C470" i="4"/>
  <c r="D470" i="4" s="1"/>
  <c r="C469" i="4"/>
  <c r="D469" i="4" s="1"/>
  <c r="C468" i="4"/>
  <c r="D468" i="4" s="1"/>
  <c r="C467" i="4"/>
  <c r="D467" i="4" s="1"/>
  <c r="C466" i="4"/>
  <c r="D466" i="4" s="1"/>
  <c r="C465" i="4"/>
  <c r="D465" i="4" s="1"/>
  <c r="C464" i="4"/>
  <c r="D464" i="4" s="1"/>
  <c r="C463" i="4"/>
  <c r="D463" i="4" s="1"/>
  <c r="C462" i="4"/>
  <c r="D462" i="4" s="1"/>
  <c r="C461" i="4"/>
  <c r="D461" i="4" s="1"/>
  <c r="C460" i="4"/>
  <c r="D460" i="4" s="1"/>
  <c r="C459" i="4"/>
  <c r="D459" i="4" s="1"/>
  <c r="C458" i="4"/>
  <c r="D458" i="4" s="1"/>
  <c r="C457" i="4"/>
  <c r="D457" i="4" s="1"/>
  <c r="C456" i="4"/>
  <c r="D456" i="4" s="1"/>
  <c r="C455" i="4"/>
  <c r="D455" i="4" s="1"/>
  <c r="C454" i="4"/>
  <c r="D454" i="4" s="1"/>
  <c r="C453" i="4"/>
  <c r="D453" i="4" s="1"/>
  <c r="C452" i="4"/>
  <c r="D452" i="4" s="1"/>
  <c r="C451" i="4"/>
  <c r="D451" i="4" s="1"/>
  <c r="C450" i="4"/>
  <c r="D450" i="4" s="1"/>
  <c r="C449" i="4"/>
  <c r="D449" i="4" s="1"/>
  <c r="C448" i="4"/>
  <c r="D448" i="4" s="1"/>
  <c r="C447" i="4"/>
  <c r="D447" i="4" s="1"/>
  <c r="C446" i="4"/>
  <c r="D446" i="4" s="1"/>
  <c r="C445" i="4"/>
  <c r="D445" i="4" s="1"/>
  <c r="C444" i="4"/>
  <c r="D444" i="4" s="1"/>
  <c r="C443" i="4"/>
  <c r="D443" i="4" s="1"/>
  <c r="C442" i="4"/>
  <c r="D442" i="4" s="1"/>
  <c r="C441" i="4"/>
  <c r="D441" i="4" s="1"/>
  <c r="C440" i="4"/>
  <c r="D440" i="4" s="1"/>
  <c r="C439" i="4"/>
  <c r="D439" i="4" s="1"/>
  <c r="C438" i="4"/>
  <c r="D438" i="4" s="1"/>
  <c r="C437" i="4"/>
  <c r="D437" i="4" s="1"/>
  <c r="C436" i="4"/>
  <c r="D436" i="4" s="1"/>
  <c r="C435" i="4"/>
  <c r="D435" i="4" s="1"/>
  <c r="C434" i="4"/>
  <c r="D434" i="4" s="1"/>
  <c r="C433" i="4"/>
  <c r="D433" i="4" s="1"/>
  <c r="C432" i="4"/>
  <c r="D432" i="4" s="1"/>
  <c r="C431" i="4"/>
  <c r="D431" i="4" s="1"/>
  <c r="C430" i="4"/>
  <c r="D430" i="4" s="1"/>
  <c r="C429" i="4"/>
  <c r="D429" i="4" s="1"/>
  <c r="C428" i="4"/>
  <c r="D428" i="4" s="1"/>
  <c r="C427" i="4"/>
  <c r="D427" i="4" s="1"/>
  <c r="C426" i="4"/>
  <c r="D426" i="4" s="1"/>
  <c r="C425" i="4"/>
  <c r="D425" i="4" s="1"/>
  <c r="C424" i="4"/>
  <c r="D424" i="4" s="1"/>
  <c r="C423" i="4"/>
  <c r="D423" i="4" s="1"/>
  <c r="C422" i="4"/>
  <c r="D422" i="4" s="1"/>
  <c r="C421" i="4"/>
  <c r="D421" i="4" s="1"/>
  <c r="C420" i="4"/>
  <c r="D420" i="4" s="1"/>
  <c r="C419" i="4"/>
  <c r="D419" i="4" s="1"/>
  <c r="C418" i="4"/>
  <c r="D418" i="4" s="1"/>
  <c r="C417" i="4"/>
  <c r="D417" i="4" s="1"/>
  <c r="C416" i="4"/>
  <c r="D416" i="4" s="1"/>
  <c r="C415" i="4"/>
  <c r="D415" i="4" s="1"/>
  <c r="C414" i="4"/>
  <c r="D414" i="4" s="1"/>
  <c r="C413" i="4"/>
  <c r="D413" i="4" s="1"/>
  <c r="C412" i="4"/>
  <c r="D412" i="4" s="1"/>
  <c r="C411" i="4"/>
  <c r="D411" i="4" s="1"/>
  <c r="C410" i="4"/>
  <c r="D410" i="4" s="1"/>
  <c r="C409" i="4"/>
  <c r="D409" i="4" s="1"/>
  <c r="C408" i="4"/>
  <c r="D408" i="4" s="1"/>
  <c r="C407" i="4"/>
  <c r="D407" i="4" s="1"/>
  <c r="C406" i="4"/>
  <c r="D406" i="4" s="1"/>
  <c r="C405" i="4"/>
  <c r="D405" i="4" s="1"/>
  <c r="C404" i="4"/>
  <c r="D404" i="4" s="1"/>
  <c r="C403" i="4"/>
  <c r="D403" i="4" s="1"/>
  <c r="C402" i="4"/>
  <c r="D402" i="4" s="1"/>
  <c r="C401" i="4"/>
  <c r="D401" i="4" s="1"/>
  <c r="C400" i="4"/>
  <c r="D400" i="4" s="1"/>
  <c r="C399" i="4"/>
  <c r="D399" i="4" s="1"/>
  <c r="C398" i="4"/>
  <c r="D398" i="4" s="1"/>
  <c r="C397" i="4"/>
  <c r="D397" i="4" s="1"/>
  <c r="C396" i="4"/>
  <c r="D396" i="4" s="1"/>
  <c r="C395" i="4"/>
  <c r="D395" i="4" s="1"/>
  <c r="C394" i="4"/>
  <c r="D394" i="4" s="1"/>
  <c r="C393" i="4"/>
  <c r="D393" i="4" s="1"/>
  <c r="C392" i="4"/>
  <c r="D392" i="4" s="1"/>
  <c r="D391" i="4"/>
  <c r="C391" i="4"/>
  <c r="C390" i="4"/>
  <c r="D390" i="4" s="1"/>
  <c r="C389" i="4"/>
  <c r="D389" i="4" s="1"/>
  <c r="C388" i="4"/>
  <c r="D388" i="4" s="1"/>
  <c r="C387" i="4"/>
  <c r="D387" i="4" s="1"/>
  <c r="C386" i="4"/>
  <c r="D386" i="4" s="1"/>
  <c r="C385" i="4"/>
  <c r="D385" i="4" s="1"/>
  <c r="C384" i="4"/>
  <c r="D384" i="4" s="1"/>
  <c r="C383" i="4"/>
  <c r="D383" i="4" s="1"/>
  <c r="C382" i="4"/>
  <c r="D382" i="4" s="1"/>
  <c r="C381" i="4"/>
  <c r="D381" i="4" s="1"/>
  <c r="C380" i="4"/>
  <c r="D380" i="4" s="1"/>
  <c r="C379" i="4"/>
  <c r="D379" i="4" s="1"/>
  <c r="C378" i="4"/>
  <c r="D378" i="4" s="1"/>
  <c r="C377" i="4"/>
  <c r="D377" i="4" s="1"/>
  <c r="C376" i="4"/>
  <c r="D376" i="4" s="1"/>
  <c r="C375" i="4"/>
  <c r="D375" i="4" s="1"/>
  <c r="C374" i="4"/>
  <c r="D374" i="4" s="1"/>
  <c r="C373" i="4"/>
  <c r="D373" i="4" s="1"/>
  <c r="C372" i="4"/>
  <c r="D372" i="4" s="1"/>
  <c r="C371" i="4"/>
  <c r="D371" i="4" s="1"/>
  <c r="D370" i="4"/>
  <c r="C370" i="4"/>
  <c r="D369" i="4"/>
  <c r="C369" i="4"/>
  <c r="C368" i="4"/>
  <c r="D368" i="4" s="1"/>
  <c r="C367" i="4"/>
  <c r="D367" i="4" s="1"/>
  <c r="C366" i="4"/>
  <c r="D366" i="4" s="1"/>
  <c r="C365" i="4"/>
  <c r="D365" i="4" s="1"/>
  <c r="D364" i="4"/>
  <c r="C364" i="4"/>
  <c r="C363" i="4"/>
  <c r="D363" i="4" s="1"/>
  <c r="C362" i="4"/>
  <c r="D362" i="4" s="1"/>
  <c r="C361" i="4"/>
  <c r="D361" i="4" s="1"/>
  <c r="C360" i="4"/>
  <c r="D360" i="4" s="1"/>
  <c r="C359" i="4"/>
  <c r="D359" i="4" s="1"/>
  <c r="C358" i="4"/>
  <c r="D358" i="4" s="1"/>
  <c r="C357" i="4"/>
  <c r="D357" i="4" s="1"/>
  <c r="C356" i="4"/>
  <c r="D356" i="4" s="1"/>
  <c r="C355" i="4"/>
  <c r="D355" i="4" s="1"/>
  <c r="C354" i="4"/>
  <c r="D354" i="4" s="1"/>
  <c r="C353" i="4"/>
  <c r="D353" i="4" s="1"/>
  <c r="C352" i="4"/>
  <c r="D352" i="4" s="1"/>
  <c r="C351" i="4"/>
  <c r="D351" i="4" s="1"/>
  <c r="C350" i="4"/>
  <c r="D350" i="4" s="1"/>
  <c r="D349" i="4"/>
  <c r="C349" i="4"/>
  <c r="C348" i="4"/>
  <c r="D348" i="4" s="1"/>
  <c r="C347" i="4"/>
  <c r="D347" i="4" s="1"/>
  <c r="C346" i="4"/>
  <c r="D346" i="4" s="1"/>
  <c r="C345" i="4"/>
  <c r="D345" i="4" s="1"/>
  <c r="C344" i="4"/>
  <c r="D344" i="4" s="1"/>
  <c r="C343" i="4"/>
  <c r="D343" i="4" s="1"/>
  <c r="C342" i="4"/>
  <c r="D342" i="4" s="1"/>
  <c r="C341" i="4"/>
  <c r="D341" i="4" s="1"/>
  <c r="C340" i="4"/>
  <c r="D340" i="4" s="1"/>
  <c r="C339" i="4"/>
  <c r="D339" i="4" s="1"/>
  <c r="C338" i="4"/>
  <c r="D338" i="4" s="1"/>
  <c r="C337" i="4"/>
  <c r="D337" i="4" s="1"/>
  <c r="C336" i="4"/>
  <c r="D336" i="4" s="1"/>
  <c r="C335" i="4"/>
  <c r="D335" i="4" s="1"/>
  <c r="C334" i="4"/>
  <c r="D334" i="4" s="1"/>
  <c r="C333" i="4"/>
  <c r="D333" i="4" s="1"/>
  <c r="C332" i="4"/>
  <c r="D332" i="4" s="1"/>
  <c r="C331" i="4"/>
  <c r="D331" i="4" s="1"/>
  <c r="D330" i="4"/>
  <c r="C330" i="4"/>
  <c r="C329" i="4"/>
  <c r="D329" i="4" s="1"/>
  <c r="C328" i="4"/>
  <c r="D328" i="4" s="1"/>
  <c r="C327" i="4"/>
  <c r="D327" i="4" s="1"/>
  <c r="C326" i="4"/>
  <c r="D326" i="4" s="1"/>
  <c r="C325" i="4"/>
  <c r="D325" i="4" s="1"/>
  <c r="C324" i="4"/>
  <c r="D324" i="4" s="1"/>
  <c r="C323" i="4"/>
  <c r="D323" i="4" s="1"/>
  <c r="C322" i="4"/>
  <c r="D322" i="4" s="1"/>
  <c r="C321" i="4"/>
  <c r="D321" i="4" s="1"/>
  <c r="C320" i="4"/>
  <c r="D320" i="4" s="1"/>
  <c r="C319" i="4"/>
  <c r="D319" i="4" s="1"/>
  <c r="C318" i="4"/>
  <c r="D318" i="4" s="1"/>
  <c r="C317" i="4"/>
  <c r="D317" i="4" s="1"/>
  <c r="C316" i="4"/>
  <c r="D316" i="4" s="1"/>
  <c r="C315" i="4"/>
  <c r="D315" i="4" s="1"/>
  <c r="C314" i="4"/>
  <c r="D314" i="4" s="1"/>
  <c r="C313" i="4"/>
  <c r="D313" i="4" s="1"/>
  <c r="C312" i="4"/>
  <c r="D312" i="4" s="1"/>
  <c r="C311" i="4"/>
  <c r="D311" i="4" s="1"/>
  <c r="C310" i="4"/>
  <c r="D310" i="4" s="1"/>
  <c r="C309" i="4"/>
  <c r="D309" i="4" s="1"/>
  <c r="C308" i="4"/>
  <c r="D308" i="4" s="1"/>
  <c r="C307" i="4"/>
  <c r="D307" i="4" s="1"/>
  <c r="C306" i="4"/>
  <c r="D306" i="4" s="1"/>
  <c r="C305" i="4"/>
  <c r="D305" i="4" s="1"/>
  <c r="C304" i="4"/>
  <c r="D304" i="4" s="1"/>
  <c r="C303" i="4"/>
  <c r="D303" i="4" s="1"/>
  <c r="C302" i="4"/>
  <c r="D302" i="4" s="1"/>
  <c r="C301" i="4"/>
  <c r="D301" i="4" s="1"/>
  <c r="C300" i="4"/>
  <c r="D300" i="4" s="1"/>
  <c r="C299" i="4"/>
  <c r="D299" i="4" s="1"/>
  <c r="C298" i="4"/>
  <c r="D298" i="4" s="1"/>
  <c r="C297" i="4"/>
  <c r="D297" i="4" s="1"/>
  <c r="C296" i="4"/>
  <c r="D296" i="4" s="1"/>
  <c r="C295" i="4"/>
  <c r="D295" i="4" s="1"/>
  <c r="C294" i="4"/>
  <c r="D294" i="4" s="1"/>
  <c r="C293" i="4"/>
  <c r="D293" i="4" s="1"/>
  <c r="C292" i="4"/>
  <c r="D292" i="4" s="1"/>
  <c r="C291" i="4"/>
  <c r="D291" i="4" s="1"/>
  <c r="C290" i="4"/>
  <c r="D290" i="4" s="1"/>
  <c r="C289" i="4"/>
  <c r="D289" i="4" s="1"/>
  <c r="C288" i="4"/>
  <c r="D288" i="4" s="1"/>
  <c r="C287" i="4"/>
  <c r="D287" i="4" s="1"/>
  <c r="C286" i="4"/>
  <c r="D286" i="4" s="1"/>
  <c r="C285" i="4"/>
  <c r="D285" i="4" s="1"/>
  <c r="C284" i="4"/>
  <c r="D284" i="4" s="1"/>
  <c r="C283" i="4"/>
  <c r="D283" i="4" s="1"/>
  <c r="C282" i="4"/>
  <c r="D282" i="4" s="1"/>
  <c r="C281" i="4"/>
  <c r="D281" i="4" s="1"/>
  <c r="C280" i="4"/>
  <c r="D280" i="4" s="1"/>
  <c r="C279" i="4"/>
  <c r="D279" i="4" s="1"/>
  <c r="C278" i="4"/>
  <c r="D278" i="4" s="1"/>
  <c r="C277" i="4"/>
  <c r="D277" i="4" s="1"/>
  <c r="C276" i="4"/>
  <c r="D276" i="4" s="1"/>
  <c r="C275" i="4"/>
  <c r="D275" i="4" s="1"/>
  <c r="C274" i="4"/>
  <c r="D274" i="4" s="1"/>
  <c r="C273" i="4"/>
  <c r="D273" i="4" s="1"/>
  <c r="C272" i="4"/>
  <c r="D272" i="4" s="1"/>
  <c r="C271" i="4"/>
  <c r="D271" i="4" s="1"/>
  <c r="C270" i="4"/>
  <c r="D270" i="4" s="1"/>
  <c r="C269" i="4"/>
  <c r="D269" i="4" s="1"/>
  <c r="C268" i="4"/>
  <c r="D268" i="4" s="1"/>
  <c r="C267" i="4"/>
  <c r="D267" i="4" s="1"/>
  <c r="C266" i="4"/>
  <c r="D266" i="4" s="1"/>
  <c r="C265" i="4"/>
  <c r="D265" i="4" s="1"/>
  <c r="C264" i="4"/>
  <c r="D264" i="4" s="1"/>
  <c r="C263" i="4"/>
  <c r="D263" i="4" s="1"/>
  <c r="C262" i="4"/>
  <c r="D262" i="4" s="1"/>
  <c r="C261" i="4"/>
  <c r="D261" i="4" s="1"/>
  <c r="C260" i="4"/>
  <c r="D260" i="4" s="1"/>
  <c r="C259" i="4"/>
  <c r="D259" i="4" s="1"/>
  <c r="C258" i="4"/>
  <c r="D258" i="4" s="1"/>
  <c r="C257" i="4"/>
  <c r="D257" i="4" s="1"/>
  <c r="C256" i="4"/>
  <c r="D256" i="4" s="1"/>
  <c r="C255" i="4"/>
  <c r="D255" i="4" s="1"/>
  <c r="C254" i="4"/>
  <c r="D254" i="4" s="1"/>
  <c r="C253" i="4"/>
  <c r="D253" i="4" s="1"/>
  <c r="C252" i="4"/>
  <c r="D252" i="4" s="1"/>
  <c r="C251" i="4"/>
  <c r="D251" i="4" s="1"/>
  <c r="C250" i="4"/>
  <c r="D250" i="4" s="1"/>
  <c r="C249" i="4"/>
  <c r="D249" i="4" s="1"/>
  <c r="C248" i="4"/>
  <c r="D248" i="4" s="1"/>
  <c r="C247" i="4"/>
  <c r="D247" i="4" s="1"/>
  <c r="C246" i="4"/>
  <c r="D246" i="4" s="1"/>
  <c r="C245" i="4"/>
  <c r="D245" i="4" s="1"/>
  <c r="C244" i="4"/>
  <c r="D244" i="4" s="1"/>
  <c r="C243" i="4"/>
  <c r="D243" i="4" s="1"/>
  <c r="C242" i="4"/>
  <c r="D242" i="4" s="1"/>
  <c r="C241" i="4"/>
  <c r="D241" i="4" s="1"/>
  <c r="C240" i="4"/>
  <c r="D240" i="4" s="1"/>
  <c r="C239" i="4"/>
  <c r="D239" i="4" s="1"/>
  <c r="C238" i="4"/>
  <c r="D238" i="4" s="1"/>
  <c r="C237" i="4"/>
  <c r="D237" i="4" s="1"/>
  <c r="C236" i="4"/>
  <c r="D236" i="4" s="1"/>
  <c r="C235" i="4"/>
  <c r="D235" i="4" s="1"/>
  <c r="C234" i="4"/>
  <c r="D234" i="4" s="1"/>
  <c r="C233" i="4"/>
  <c r="D233" i="4" s="1"/>
  <c r="C232" i="4"/>
  <c r="D232" i="4" s="1"/>
  <c r="C231" i="4"/>
  <c r="D231" i="4" s="1"/>
  <c r="C230" i="4"/>
  <c r="D230" i="4" s="1"/>
  <c r="C229" i="4"/>
  <c r="D229" i="4" s="1"/>
  <c r="C228" i="4"/>
  <c r="D228" i="4" s="1"/>
  <c r="C227" i="4"/>
  <c r="D227" i="4" s="1"/>
  <c r="C226" i="4"/>
  <c r="D226" i="4" s="1"/>
  <c r="C225" i="4"/>
  <c r="D225" i="4" s="1"/>
  <c r="C224" i="4"/>
  <c r="D224" i="4" s="1"/>
  <c r="C223" i="4"/>
  <c r="D223" i="4" s="1"/>
  <c r="C222" i="4"/>
  <c r="D222" i="4" s="1"/>
  <c r="C221" i="4"/>
  <c r="D221" i="4" s="1"/>
  <c r="C220" i="4"/>
  <c r="D220" i="4" s="1"/>
  <c r="C219" i="4"/>
  <c r="D219" i="4" s="1"/>
  <c r="C218" i="4"/>
  <c r="D218" i="4" s="1"/>
  <c r="C217" i="4"/>
  <c r="D217" i="4" s="1"/>
  <c r="C216" i="4"/>
  <c r="D216" i="4" s="1"/>
  <c r="C215" i="4"/>
  <c r="D215" i="4" s="1"/>
  <c r="C214" i="4"/>
  <c r="D214" i="4" s="1"/>
  <c r="C213" i="4"/>
  <c r="D213" i="4" s="1"/>
  <c r="C212" i="4"/>
  <c r="D212" i="4" s="1"/>
  <c r="D211" i="4"/>
  <c r="C211" i="4"/>
  <c r="C210" i="4"/>
  <c r="D210" i="4" s="1"/>
  <c r="C209" i="4"/>
  <c r="D209" i="4" s="1"/>
  <c r="C208" i="4"/>
  <c r="D208" i="4" s="1"/>
  <c r="C207" i="4"/>
  <c r="D207" i="4" s="1"/>
  <c r="C206" i="4"/>
  <c r="D206" i="4" s="1"/>
  <c r="C205" i="4"/>
  <c r="D205" i="4" s="1"/>
  <c r="C204" i="4"/>
  <c r="D204" i="4" s="1"/>
  <c r="C203" i="4"/>
  <c r="D203" i="4" s="1"/>
  <c r="C202" i="4"/>
  <c r="D202" i="4" s="1"/>
  <c r="C201" i="4"/>
  <c r="D201" i="4" s="1"/>
  <c r="C200" i="4"/>
  <c r="D200" i="4" s="1"/>
  <c r="C199" i="4"/>
  <c r="D199" i="4" s="1"/>
  <c r="C198" i="4"/>
  <c r="D198" i="4" s="1"/>
  <c r="C197" i="4"/>
  <c r="D197" i="4" s="1"/>
  <c r="C196" i="4"/>
  <c r="D196" i="4" s="1"/>
  <c r="C195" i="4"/>
  <c r="D195" i="4" s="1"/>
  <c r="C194" i="4"/>
  <c r="D194" i="4" s="1"/>
  <c r="C193" i="4"/>
  <c r="D193" i="4" s="1"/>
  <c r="C192" i="4"/>
  <c r="D192" i="4" s="1"/>
  <c r="C191" i="4"/>
  <c r="D191" i="4" s="1"/>
  <c r="C190" i="4"/>
  <c r="D190" i="4" s="1"/>
  <c r="C189" i="4"/>
  <c r="D189" i="4" s="1"/>
  <c r="C188" i="4"/>
  <c r="D188" i="4" s="1"/>
  <c r="C187" i="4"/>
  <c r="D187" i="4" s="1"/>
  <c r="C186" i="4"/>
  <c r="D186" i="4" s="1"/>
  <c r="C185" i="4"/>
  <c r="D185" i="4" s="1"/>
  <c r="C184" i="4"/>
  <c r="D184" i="4" s="1"/>
  <c r="C183" i="4"/>
  <c r="D183" i="4" s="1"/>
  <c r="C182" i="4"/>
  <c r="D182" i="4" s="1"/>
  <c r="C181" i="4"/>
  <c r="D181" i="4" s="1"/>
  <c r="C180" i="4"/>
  <c r="D180" i="4" s="1"/>
  <c r="C179" i="4"/>
  <c r="D179" i="4" s="1"/>
  <c r="C178" i="4"/>
  <c r="D178" i="4" s="1"/>
  <c r="C177" i="4"/>
  <c r="D177" i="4" s="1"/>
  <c r="C176" i="4"/>
  <c r="D176" i="4" s="1"/>
  <c r="C175" i="4"/>
  <c r="D175" i="4" s="1"/>
  <c r="C174" i="4"/>
  <c r="D174" i="4" s="1"/>
  <c r="C173" i="4"/>
  <c r="D173" i="4" s="1"/>
  <c r="C172" i="4"/>
  <c r="D172" i="4" s="1"/>
  <c r="C171" i="4"/>
  <c r="D171" i="4" s="1"/>
  <c r="C170" i="4"/>
  <c r="D170" i="4" s="1"/>
  <c r="C169" i="4"/>
  <c r="D169" i="4" s="1"/>
  <c r="C168" i="4"/>
  <c r="D168" i="4" s="1"/>
  <c r="C167" i="4"/>
  <c r="D167" i="4" s="1"/>
  <c r="C166" i="4"/>
  <c r="D166" i="4" s="1"/>
  <c r="C165" i="4"/>
  <c r="D165" i="4" s="1"/>
  <c r="C164" i="4"/>
  <c r="D164" i="4" s="1"/>
  <c r="C163" i="4"/>
  <c r="D163" i="4" s="1"/>
  <c r="C162" i="4"/>
  <c r="D162" i="4" s="1"/>
  <c r="C161" i="4"/>
  <c r="D161" i="4" s="1"/>
  <c r="C160" i="4"/>
  <c r="D160" i="4" s="1"/>
  <c r="C159" i="4"/>
  <c r="D159" i="4" s="1"/>
  <c r="C158" i="4"/>
  <c r="D158" i="4" s="1"/>
  <c r="C157" i="4"/>
  <c r="D157" i="4" s="1"/>
  <c r="C156" i="4"/>
  <c r="D156" i="4" s="1"/>
  <c r="C155" i="4"/>
  <c r="D155" i="4" s="1"/>
  <c r="C154" i="4"/>
  <c r="D154" i="4" s="1"/>
  <c r="C153" i="4"/>
  <c r="D153" i="4" s="1"/>
  <c r="C152" i="4"/>
  <c r="D152" i="4" s="1"/>
  <c r="C151" i="4"/>
  <c r="D151" i="4" s="1"/>
  <c r="C150" i="4"/>
  <c r="D150" i="4" s="1"/>
  <c r="C149" i="4"/>
  <c r="D149" i="4" s="1"/>
  <c r="C148" i="4"/>
  <c r="D148" i="4" s="1"/>
  <c r="C147" i="4"/>
  <c r="D147" i="4" s="1"/>
  <c r="C146" i="4"/>
  <c r="D146" i="4" s="1"/>
  <c r="C145" i="4"/>
  <c r="D145" i="4" s="1"/>
  <c r="C144" i="4"/>
  <c r="D144" i="4" s="1"/>
  <c r="C143" i="4"/>
  <c r="D143" i="4" s="1"/>
  <c r="C142" i="4"/>
  <c r="D142" i="4" s="1"/>
  <c r="C141" i="4"/>
  <c r="D141" i="4" s="1"/>
  <c r="C140" i="4"/>
  <c r="D140" i="4" s="1"/>
  <c r="C139" i="4"/>
  <c r="D139" i="4" s="1"/>
  <c r="C138" i="4"/>
  <c r="D138" i="4" s="1"/>
  <c r="C137" i="4"/>
  <c r="D137" i="4" s="1"/>
  <c r="C136" i="4"/>
  <c r="D136" i="4" s="1"/>
  <c r="C135" i="4"/>
  <c r="D135" i="4" s="1"/>
  <c r="C134" i="4"/>
  <c r="D134" i="4" s="1"/>
  <c r="C133" i="4"/>
  <c r="D133" i="4" s="1"/>
  <c r="C132" i="4"/>
  <c r="D132" i="4" s="1"/>
  <c r="C131" i="4"/>
  <c r="D131" i="4" s="1"/>
  <c r="C130" i="4"/>
  <c r="D130" i="4" s="1"/>
  <c r="C129" i="4"/>
  <c r="D129" i="4" s="1"/>
  <c r="C128" i="4"/>
  <c r="D128" i="4" s="1"/>
  <c r="C127" i="4"/>
  <c r="D127" i="4" s="1"/>
  <c r="C126" i="4"/>
  <c r="D126" i="4" s="1"/>
  <c r="C125" i="4"/>
  <c r="D125" i="4" s="1"/>
  <c r="C124" i="4"/>
  <c r="D124" i="4" s="1"/>
  <c r="C123" i="4"/>
  <c r="D123" i="4" s="1"/>
  <c r="C122" i="4"/>
  <c r="D122" i="4" s="1"/>
  <c r="C121" i="4"/>
  <c r="D121" i="4" s="1"/>
  <c r="C120" i="4"/>
  <c r="D120" i="4" s="1"/>
  <c r="C119" i="4"/>
  <c r="D119" i="4" s="1"/>
  <c r="C118" i="4"/>
  <c r="D118" i="4" s="1"/>
  <c r="C117" i="4"/>
  <c r="D117" i="4" s="1"/>
  <c r="C116" i="4"/>
  <c r="D116" i="4" s="1"/>
  <c r="C115" i="4"/>
  <c r="D115" i="4" s="1"/>
  <c r="C114" i="4"/>
  <c r="D114" i="4" s="1"/>
  <c r="C113" i="4"/>
  <c r="D113" i="4" s="1"/>
  <c r="C112" i="4"/>
  <c r="D112" i="4" s="1"/>
  <c r="C111" i="4"/>
  <c r="D111" i="4" s="1"/>
  <c r="C110" i="4"/>
  <c r="D110" i="4" s="1"/>
  <c r="C109" i="4"/>
  <c r="D109" i="4" s="1"/>
  <c r="C108" i="4"/>
  <c r="D108" i="4" s="1"/>
  <c r="C107" i="4"/>
  <c r="D107" i="4" s="1"/>
  <c r="C106" i="4"/>
  <c r="D106" i="4" s="1"/>
  <c r="C105" i="4"/>
  <c r="D105" i="4" s="1"/>
  <c r="C104" i="4"/>
  <c r="D104" i="4" s="1"/>
  <c r="C103" i="4"/>
  <c r="D103" i="4" s="1"/>
  <c r="C102" i="4"/>
  <c r="D102" i="4" s="1"/>
  <c r="C101" i="4"/>
  <c r="D101" i="4" s="1"/>
  <c r="C100" i="4"/>
  <c r="D100" i="4" s="1"/>
  <c r="C99" i="4"/>
  <c r="D99" i="4" s="1"/>
  <c r="C98" i="4"/>
  <c r="D98" i="4" s="1"/>
  <c r="C97" i="4"/>
  <c r="D97" i="4" s="1"/>
  <c r="C96" i="4"/>
  <c r="D96" i="4" s="1"/>
  <c r="C95" i="4"/>
  <c r="D95" i="4" s="1"/>
  <c r="C94" i="4"/>
  <c r="D94" i="4" s="1"/>
  <c r="C93" i="4"/>
  <c r="D93" i="4" s="1"/>
  <c r="C92" i="4"/>
  <c r="D92" i="4" s="1"/>
  <c r="C91" i="4"/>
  <c r="D91" i="4" s="1"/>
  <c r="C90" i="4"/>
  <c r="D90" i="4" s="1"/>
  <c r="C89" i="4"/>
  <c r="D89" i="4" s="1"/>
  <c r="C88" i="4"/>
  <c r="D88" i="4" s="1"/>
  <c r="C87" i="4"/>
  <c r="D87" i="4" s="1"/>
  <c r="C86" i="4"/>
  <c r="D86" i="4" s="1"/>
  <c r="C85" i="4"/>
  <c r="D85" i="4" s="1"/>
  <c r="C84" i="4"/>
  <c r="D84" i="4" s="1"/>
  <c r="C83" i="4"/>
  <c r="D83" i="4" s="1"/>
  <c r="C82" i="4"/>
  <c r="D82" i="4" s="1"/>
  <c r="C81" i="4"/>
  <c r="D81" i="4" s="1"/>
  <c r="C80" i="4"/>
  <c r="D80" i="4" s="1"/>
  <c r="C79" i="4"/>
  <c r="D79" i="4" s="1"/>
  <c r="C78" i="4"/>
  <c r="D78" i="4" s="1"/>
  <c r="C77" i="4"/>
  <c r="D77" i="4" s="1"/>
  <c r="C76" i="4"/>
  <c r="D76" i="4" s="1"/>
  <c r="C75" i="4"/>
  <c r="D75" i="4" s="1"/>
  <c r="C74" i="4"/>
  <c r="D74" i="4" s="1"/>
  <c r="C73" i="4"/>
  <c r="D73" i="4" s="1"/>
  <c r="C72" i="4"/>
  <c r="D72" i="4" s="1"/>
  <c r="C71" i="4"/>
  <c r="D71" i="4" s="1"/>
  <c r="C70" i="4"/>
  <c r="D70" i="4" s="1"/>
  <c r="C69" i="4"/>
  <c r="D69" i="4" s="1"/>
  <c r="C68" i="4"/>
  <c r="D68" i="4" s="1"/>
  <c r="C67" i="4"/>
  <c r="D67" i="4" s="1"/>
  <c r="C66" i="4"/>
  <c r="D66" i="4" s="1"/>
  <c r="C65" i="4"/>
  <c r="D65" i="4" s="1"/>
  <c r="C64" i="4"/>
  <c r="D64" i="4" s="1"/>
  <c r="C63" i="4"/>
  <c r="D63" i="4" s="1"/>
  <c r="C62" i="4"/>
  <c r="D62" i="4" s="1"/>
  <c r="C61" i="4"/>
  <c r="D61" i="4" s="1"/>
  <c r="C60" i="4"/>
  <c r="D60" i="4" s="1"/>
  <c r="C59" i="4"/>
  <c r="D59" i="4" s="1"/>
  <c r="C58" i="4"/>
  <c r="D58" i="4" s="1"/>
  <c r="C57" i="4"/>
  <c r="D57" i="4" s="1"/>
  <c r="C56" i="4"/>
  <c r="D56" i="4" s="1"/>
  <c r="D55" i="4"/>
  <c r="C55" i="4"/>
  <c r="C54" i="4"/>
  <c r="D54" i="4" s="1"/>
  <c r="C53" i="4"/>
  <c r="D53" i="4" s="1"/>
  <c r="C52" i="4"/>
  <c r="D52" i="4" s="1"/>
  <c r="C51" i="4"/>
  <c r="D51" i="4" s="1"/>
  <c r="C50" i="4"/>
  <c r="D50" i="4" s="1"/>
  <c r="C49" i="4"/>
  <c r="D49" i="4" s="1"/>
  <c r="C48" i="4"/>
  <c r="D48" i="4" s="1"/>
  <c r="C47" i="4"/>
  <c r="D47" i="4" s="1"/>
  <c r="C46" i="4"/>
  <c r="D46" i="4" s="1"/>
  <c r="C45" i="4"/>
  <c r="D45" i="4" s="1"/>
  <c r="C44" i="4"/>
  <c r="D44" i="4" s="1"/>
  <c r="C43" i="4"/>
  <c r="D43" i="4" s="1"/>
  <c r="C42" i="4"/>
  <c r="D42" i="4" s="1"/>
  <c r="C41" i="4"/>
  <c r="D41" i="4" s="1"/>
  <c r="C40" i="4"/>
  <c r="D40" i="4" s="1"/>
  <c r="C39" i="4"/>
  <c r="D39" i="4" s="1"/>
  <c r="C38" i="4"/>
  <c r="D38" i="4" s="1"/>
  <c r="C37" i="4"/>
  <c r="D37" i="4" s="1"/>
  <c r="C36" i="4"/>
  <c r="D36" i="4" s="1"/>
  <c r="C35" i="4"/>
  <c r="D35" i="4" s="1"/>
  <c r="C34" i="4"/>
  <c r="D34" i="4" s="1"/>
  <c r="C33" i="4"/>
  <c r="D33" i="4" s="1"/>
  <c r="C32" i="4"/>
  <c r="D32" i="4" s="1"/>
  <c r="C31" i="4"/>
  <c r="D31" i="4" s="1"/>
  <c r="C30" i="4"/>
  <c r="D30" i="4" s="1"/>
  <c r="C29" i="4"/>
  <c r="D29" i="4" s="1"/>
  <c r="C28" i="4"/>
  <c r="D28" i="4" s="1"/>
  <c r="C27" i="4"/>
  <c r="D27" i="4" s="1"/>
  <c r="C26" i="4"/>
  <c r="D26" i="4" s="1"/>
  <c r="C25" i="4"/>
  <c r="D25" i="4" s="1"/>
  <c r="C24" i="4"/>
  <c r="D24" i="4" s="1"/>
  <c r="C23" i="4"/>
  <c r="D23" i="4" s="1"/>
  <c r="C22" i="4"/>
  <c r="D22" i="4" s="1"/>
  <c r="C21" i="4"/>
  <c r="D21" i="4" s="1"/>
  <c r="C20" i="4"/>
  <c r="D20" i="4" s="1"/>
  <c r="C19" i="4"/>
  <c r="D19" i="4" s="1"/>
  <c r="C18" i="4"/>
  <c r="D18" i="4" s="1"/>
  <c r="C17" i="4"/>
  <c r="D17" i="4" s="1"/>
  <c r="C16" i="4"/>
  <c r="D16" i="4" s="1"/>
  <c r="C15" i="4"/>
  <c r="D15" i="4" s="1"/>
  <c r="C14" i="4"/>
  <c r="D14" i="4" s="1"/>
  <c r="C13" i="4"/>
  <c r="D13" i="4" s="1"/>
  <c r="C12" i="4"/>
  <c r="D12" i="4" s="1"/>
  <c r="C11" i="4"/>
  <c r="D11" i="4" s="1"/>
  <c r="C10" i="4"/>
  <c r="D10" i="4" s="1"/>
  <c r="C9" i="4"/>
  <c r="D9" i="4" s="1"/>
  <c r="C8" i="4"/>
  <c r="D8" i="4" s="1"/>
  <c r="P13" i="3"/>
  <c r="P12" i="3"/>
  <c r="P11" i="3"/>
  <c r="P10" i="3"/>
  <c r="P9" i="3"/>
  <c r="P8" i="3"/>
  <c r="P7" i="3"/>
  <c r="P6" i="3"/>
  <c r="P5" i="3"/>
  <c r="P4" i="3"/>
  <c r="P3" i="3"/>
  <c r="P2" i="3"/>
  <c r="O120" i="2" l="1"/>
  <c r="P120" i="2" s="1"/>
  <c r="O104" i="2"/>
  <c r="P104" i="2" s="1"/>
  <c r="O88" i="2"/>
  <c r="P88" i="2" s="1"/>
  <c r="O72" i="2"/>
  <c r="P72" i="2" s="1"/>
  <c r="O56" i="2"/>
  <c r="P56" i="2" s="1"/>
  <c r="O8" i="2"/>
  <c r="P8" i="2" s="1"/>
  <c r="O119" i="2"/>
  <c r="P119" i="2" s="1"/>
  <c r="O103" i="2"/>
  <c r="P103" i="2" s="1"/>
  <c r="O87" i="2"/>
  <c r="P87" i="2" s="1"/>
  <c r="O71" i="2"/>
  <c r="P71" i="2" s="1"/>
  <c r="O55" i="2"/>
  <c r="P55" i="2" s="1"/>
  <c r="O39" i="2"/>
  <c r="P39" i="2" s="1"/>
  <c r="O23" i="2"/>
  <c r="P23" i="2" s="1"/>
  <c r="O7" i="2"/>
  <c r="P7" i="2" s="1"/>
  <c r="N40" i="2"/>
  <c r="O40" i="2" s="1"/>
  <c r="P40" i="2" s="1"/>
  <c r="N39" i="2"/>
  <c r="N24" i="2"/>
  <c r="O24" i="2" s="1"/>
  <c r="P24" i="2" s="1"/>
  <c r="N23" i="2"/>
  <c r="N9" i="2"/>
  <c r="O9" i="2" s="1"/>
  <c r="P9" i="2" s="1"/>
  <c r="O32" i="2"/>
  <c r="P32" i="2" s="1"/>
  <c r="O79" i="2"/>
  <c r="P79" i="2" s="1"/>
  <c r="O47" i="2"/>
  <c r="P47" i="2" s="1"/>
  <c r="O31" i="2"/>
  <c r="P31" i="2" s="1"/>
  <c r="O15" i="2"/>
  <c r="P15" i="2" s="1"/>
  <c r="N118" i="2"/>
  <c r="O118" i="2" s="1"/>
  <c r="P118" i="2" s="1"/>
  <c r="N102" i="2"/>
  <c r="O102" i="2" s="1"/>
  <c r="P102" i="2" s="1"/>
  <c r="N86" i="2"/>
  <c r="O86" i="2" s="1"/>
  <c r="P86" i="2" s="1"/>
  <c r="N70" i="2"/>
  <c r="O70" i="2" s="1"/>
  <c r="P70" i="2" s="1"/>
  <c r="N54" i="2"/>
  <c r="O54" i="2" s="1"/>
  <c r="P54" i="2" s="1"/>
  <c r="N38" i="2"/>
  <c r="O38" i="2" s="1"/>
  <c r="P38" i="2" s="1"/>
  <c r="N22" i="2"/>
  <c r="O22" i="2" s="1"/>
  <c r="P22" i="2" s="1"/>
  <c r="N6" i="2"/>
  <c r="O6" i="2" s="1"/>
  <c r="P6" i="2" s="1"/>
  <c r="O30" i="2"/>
  <c r="P30" i="2" s="1"/>
  <c r="O14" i="2"/>
  <c r="P14" i="2" s="1"/>
  <c r="N117" i="2"/>
  <c r="O117" i="2" s="1"/>
  <c r="P117" i="2" s="1"/>
  <c r="N101" i="2"/>
  <c r="O101" i="2" s="1"/>
  <c r="P101" i="2" s="1"/>
  <c r="N85" i="2"/>
  <c r="O85" i="2" s="1"/>
  <c r="P85" i="2" s="1"/>
  <c r="N69" i="2"/>
  <c r="O69" i="2" s="1"/>
  <c r="P69" i="2" s="1"/>
  <c r="N53" i="2"/>
  <c r="O53" i="2" s="1"/>
  <c r="P53" i="2" s="1"/>
  <c r="N37" i="2"/>
  <c r="O37" i="2" s="1"/>
  <c r="P37" i="2" s="1"/>
  <c r="N21" i="2"/>
  <c r="O21" i="2" s="1"/>
  <c r="P21" i="2" s="1"/>
  <c r="N5" i="2"/>
  <c r="O5" i="2" s="1"/>
  <c r="P5" i="2" s="1"/>
  <c r="O45" i="2"/>
  <c r="P45" i="2" s="1"/>
  <c r="O29" i="2"/>
  <c r="P29" i="2" s="1"/>
  <c r="O13" i="2"/>
  <c r="P13" i="2" s="1"/>
  <c r="J32" i="2"/>
  <c r="J15" i="2"/>
  <c r="K15" i="2" s="1"/>
  <c r="K108" i="2"/>
  <c r="K76" i="2"/>
  <c r="N116" i="2"/>
  <c r="O116" i="2" s="1"/>
  <c r="P116" i="2" s="1"/>
  <c r="N100" i="2"/>
  <c r="O100" i="2" s="1"/>
  <c r="P100" i="2" s="1"/>
  <c r="N84" i="2"/>
  <c r="O84" i="2" s="1"/>
  <c r="P84" i="2" s="1"/>
  <c r="N68" i="2"/>
  <c r="O68" i="2" s="1"/>
  <c r="P68" i="2" s="1"/>
  <c r="N52" i="2"/>
  <c r="O52" i="2" s="1"/>
  <c r="P52" i="2" s="1"/>
  <c r="N36" i="2"/>
  <c r="O36" i="2" s="1"/>
  <c r="P36" i="2" s="1"/>
  <c r="N20" i="2"/>
  <c r="O20" i="2" s="1"/>
  <c r="P20" i="2" s="1"/>
  <c r="N4" i="2"/>
  <c r="O4" i="2" s="1"/>
  <c r="P4" i="2" s="1"/>
  <c r="O60" i="2"/>
  <c r="P60" i="2" s="1"/>
  <c r="O44" i="2"/>
  <c r="P44" i="2" s="1"/>
  <c r="O28" i="2"/>
  <c r="P28" i="2" s="1"/>
  <c r="O12" i="2"/>
  <c r="P12" i="2" s="1"/>
  <c r="J16" i="2"/>
  <c r="K16" i="2" s="1"/>
  <c r="K32" i="2"/>
  <c r="J31" i="2"/>
  <c r="K31" i="2" s="1"/>
  <c r="N115" i="2"/>
  <c r="O115" i="2" s="1"/>
  <c r="P115" i="2" s="1"/>
  <c r="N99" i="2"/>
  <c r="O99" i="2" s="1"/>
  <c r="P99" i="2" s="1"/>
  <c r="N83" i="2"/>
  <c r="O83" i="2" s="1"/>
  <c r="P83" i="2" s="1"/>
  <c r="N67" i="2"/>
  <c r="O67" i="2" s="1"/>
  <c r="P67" i="2" s="1"/>
  <c r="N51" i="2"/>
  <c r="O51" i="2" s="1"/>
  <c r="P51" i="2" s="1"/>
  <c r="N35" i="2"/>
  <c r="O35" i="2" s="1"/>
  <c r="P35" i="2" s="1"/>
  <c r="N19" i="2"/>
  <c r="O19" i="2" s="1"/>
  <c r="P19" i="2" s="1"/>
  <c r="N3" i="2"/>
  <c r="O3" i="2" s="1"/>
  <c r="P3" i="2" s="1"/>
  <c r="O107" i="2"/>
  <c r="P107" i="2" s="1"/>
  <c r="O91" i="2"/>
  <c r="P91" i="2" s="1"/>
  <c r="O75" i="2"/>
  <c r="P75" i="2" s="1"/>
  <c r="O59" i="2"/>
  <c r="P59" i="2" s="1"/>
  <c r="O43" i="2"/>
  <c r="P43" i="2" s="1"/>
  <c r="O27" i="2"/>
  <c r="P27" i="2" s="1"/>
  <c r="O11" i="2"/>
  <c r="P11" i="2" s="1"/>
  <c r="N114" i="2"/>
  <c r="O114" i="2" s="1"/>
  <c r="P114" i="2" s="1"/>
  <c r="N98" i="2"/>
  <c r="O98" i="2" s="1"/>
  <c r="P98" i="2" s="1"/>
  <c r="N82" i="2"/>
  <c r="O82" i="2" s="1"/>
  <c r="P82" i="2" s="1"/>
  <c r="N66" i="2"/>
  <c r="O66" i="2" s="1"/>
  <c r="P66" i="2" s="1"/>
  <c r="N50" i="2"/>
  <c r="O50" i="2" s="1"/>
  <c r="P50" i="2" s="1"/>
  <c r="N34" i="2"/>
  <c r="O34" i="2" s="1"/>
  <c r="P34" i="2" s="1"/>
  <c r="N18" i="2"/>
  <c r="O18" i="2" s="1"/>
  <c r="P18" i="2" s="1"/>
  <c r="N2" i="2"/>
  <c r="O2" i="2" s="1"/>
  <c r="O106" i="2"/>
  <c r="P106" i="2" s="1"/>
  <c r="O90" i="2"/>
  <c r="P90" i="2" s="1"/>
  <c r="O74" i="2"/>
  <c r="P74" i="2" s="1"/>
  <c r="O58" i="2"/>
  <c r="P58" i="2" s="1"/>
  <c r="O42" i="2"/>
  <c r="P42" i="2" s="1"/>
  <c r="O26" i="2"/>
  <c r="P26" i="2" s="1"/>
  <c r="O10" i="2"/>
  <c r="P10" i="2" s="1"/>
  <c r="K80" i="2"/>
  <c r="N113" i="2"/>
  <c r="N97" i="2"/>
  <c r="N81" i="2"/>
  <c r="N65" i="2"/>
  <c r="N49" i="2"/>
  <c r="O49" i="2" s="1"/>
  <c r="P49" i="2" s="1"/>
  <c r="N33" i="2"/>
  <c r="O33" i="2" s="1"/>
  <c r="P33" i="2" s="1"/>
  <c r="N17" i="2"/>
  <c r="O17" i="2" s="1"/>
  <c r="P17" i="2" s="1"/>
  <c r="O121" i="2"/>
  <c r="P121" i="2" s="1"/>
  <c r="O105" i="2"/>
  <c r="P105" i="2" s="1"/>
  <c r="O89" i="2"/>
  <c r="P89" i="2" s="1"/>
  <c r="O73" i="2"/>
  <c r="P73" i="2" s="1"/>
  <c r="O57" i="2"/>
  <c r="P57" i="2" s="1"/>
  <c r="O41" i="2"/>
  <c r="P41" i="2" s="1"/>
  <c r="O25" i="2"/>
  <c r="P25" i="2" s="1"/>
  <c r="N112" i="2"/>
  <c r="O112" i="2" s="1"/>
  <c r="P112" i="2" s="1"/>
  <c r="N96" i="2"/>
  <c r="O96" i="2" s="1"/>
  <c r="P96" i="2" s="1"/>
  <c r="N80" i="2"/>
  <c r="N64" i="2"/>
  <c r="O64" i="2" s="1"/>
  <c r="P64" i="2" s="1"/>
  <c r="N48" i="2"/>
  <c r="O48" i="2" s="1"/>
  <c r="P48" i="2" s="1"/>
  <c r="N16" i="2"/>
  <c r="O16" i="2" s="1"/>
  <c r="P16" i="2" s="1"/>
  <c r="O80" i="2"/>
  <c r="P80" i="2" s="1"/>
  <c r="J64" i="2"/>
  <c r="K64" i="2" s="1"/>
  <c r="N111" i="2"/>
  <c r="O111" i="2" s="1"/>
  <c r="P111" i="2" s="1"/>
  <c r="N95" i="2"/>
  <c r="O95" i="2" s="1"/>
  <c r="P95" i="2" s="1"/>
  <c r="N63" i="2"/>
  <c r="O63" i="2" s="1"/>
  <c r="P63" i="2" s="1"/>
  <c r="J63" i="2"/>
  <c r="K63" i="2" s="1"/>
  <c r="N110" i="2"/>
  <c r="O110" i="2" s="1"/>
  <c r="P110" i="2" s="1"/>
  <c r="N94" i="2"/>
  <c r="O94" i="2" s="1"/>
  <c r="P94" i="2" s="1"/>
  <c r="N78" i="2"/>
  <c r="O78" i="2" s="1"/>
  <c r="P78" i="2" s="1"/>
  <c r="N62" i="2"/>
  <c r="O62" i="2" s="1"/>
  <c r="P62" i="2" s="1"/>
  <c r="N46" i="2"/>
  <c r="O46" i="2" s="1"/>
  <c r="P46" i="2" s="1"/>
  <c r="J48" i="2"/>
  <c r="K48" i="2" s="1"/>
  <c r="N109" i="2"/>
  <c r="O109" i="2" s="1"/>
  <c r="P109" i="2" s="1"/>
  <c r="N93" i="2"/>
  <c r="O93" i="2" s="1"/>
  <c r="P93" i="2" s="1"/>
  <c r="N77" i="2"/>
  <c r="O77" i="2" s="1"/>
  <c r="P77" i="2" s="1"/>
  <c r="N61" i="2"/>
  <c r="O61" i="2" s="1"/>
  <c r="P61" i="2" s="1"/>
  <c r="N108" i="2"/>
  <c r="O108" i="2" s="1"/>
  <c r="P108" i="2" s="1"/>
  <c r="N92" i="2"/>
  <c r="O92" i="2" s="1"/>
  <c r="P92" i="2" s="1"/>
  <c r="N76" i="2"/>
  <c r="O76" i="2" s="1"/>
  <c r="P76" i="2" s="1"/>
  <c r="O113" i="2"/>
  <c r="P113" i="2" s="1"/>
  <c r="O97" i="2"/>
  <c r="P97" i="2" s="1"/>
  <c r="O81" i="2"/>
  <c r="P81" i="2" s="1"/>
  <c r="O65" i="2"/>
  <c r="P65" i="2" s="1"/>
  <c r="K113" i="2"/>
  <c r="K97" i="2"/>
  <c r="K81" i="2"/>
  <c r="K65" i="2"/>
  <c r="K33" i="2"/>
  <c r="K92" i="2"/>
  <c r="J116" i="2"/>
  <c r="K116" i="2" s="1"/>
  <c r="J49" i="2"/>
  <c r="K49" i="2" s="1"/>
  <c r="A12" i="3" l="1"/>
  <c r="P2" i="2"/>
  <c r="Q3" i="3"/>
  <c r="V3" i="3" s="1"/>
  <c r="C3" i="4"/>
  <c r="D3" i="4" s="1"/>
  <c r="Q6" i="3"/>
  <c r="V6" i="3" s="1"/>
  <c r="Q4" i="3"/>
  <c r="V4" i="3" s="1"/>
  <c r="C4" i="4"/>
  <c r="Q12" i="3"/>
  <c r="V12" i="3" s="1"/>
  <c r="Q7" i="3"/>
  <c r="V7" i="3" s="1"/>
  <c r="C6" i="4"/>
  <c r="E9" i="3"/>
  <c r="M9" i="3"/>
  <c r="C7" i="4"/>
  <c r="D7" i="4" s="1"/>
  <c r="Q13" i="3"/>
  <c r="V13" i="3" s="1"/>
  <c r="Q9" i="3"/>
  <c r="V9" i="3" s="1"/>
  <c r="Q10" i="3"/>
  <c r="V10" i="3" s="1"/>
  <c r="Q5" i="3"/>
  <c r="V5" i="3" s="1"/>
  <c r="Q8" i="3"/>
  <c r="V8" i="3" s="1"/>
  <c r="A9" i="3"/>
  <c r="I9" i="3" s="1"/>
  <c r="Q11" i="3"/>
  <c r="V11" i="3" s="1"/>
  <c r="C5" i="4"/>
  <c r="D6" i="4" s="1"/>
  <c r="Q2" i="3"/>
  <c r="V2" i="3" s="1"/>
  <c r="S2" i="3"/>
  <c r="D4" i="4"/>
  <c r="S281" i="3" l="1"/>
  <c r="T281" i="3" s="1"/>
  <c r="D5" i="4"/>
  <c r="T2" i="3"/>
  <c r="X2" i="3"/>
  <c r="S614" i="3"/>
  <c r="T614" i="3" s="1"/>
  <c r="S786" i="3"/>
  <c r="T786" i="3" s="1"/>
  <c r="S574" i="3"/>
  <c r="T574" i="3" s="1"/>
  <c r="S965" i="3"/>
  <c r="T965" i="3" s="1"/>
  <c r="S603" i="3"/>
  <c r="T603" i="3" s="1"/>
  <c r="S5" i="3"/>
  <c r="S696" i="3"/>
  <c r="T696" i="3" s="1"/>
  <c r="S885" i="3"/>
  <c r="T885" i="3" s="1"/>
  <c r="S359" i="3"/>
  <c r="T359" i="3" s="1"/>
  <c r="S823" i="3"/>
  <c r="T823" i="3" s="1"/>
  <c r="S392" i="3"/>
  <c r="T392" i="3" s="1"/>
  <c r="S170" i="3"/>
  <c r="T170" i="3" s="1"/>
  <c r="S180" i="3"/>
  <c r="T180" i="3" s="1"/>
  <c r="S955" i="3"/>
  <c r="T955" i="3" s="1"/>
  <c r="S565" i="3"/>
  <c r="T565" i="3" s="1"/>
  <c r="S160" i="3"/>
  <c r="T160" i="3" s="1"/>
  <c r="S553" i="3"/>
  <c r="T553" i="3" s="1"/>
  <c r="S913" i="3"/>
  <c r="T913" i="3" s="1"/>
  <c r="S119" i="3"/>
  <c r="T119" i="3" s="1"/>
  <c r="S412" i="3"/>
  <c r="T412" i="3" s="1"/>
  <c r="S867" i="3"/>
  <c r="T867" i="3" s="1"/>
  <c r="S741" i="3"/>
  <c r="T741" i="3" s="1"/>
  <c r="S699" i="3"/>
  <c r="T699" i="3" s="1"/>
  <c r="S175" i="3"/>
  <c r="T175" i="3" s="1"/>
  <c r="S348" i="3"/>
  <c r="T348" i="3" s="1"/>
  <c r="S888" i="3"/>
  <c r="T888" i="3" s="1"/>
  <c r="S755" i="3"/>
  <c r="T755" i="3" s="1"/>
  <c r="S17" i="3"/>
  <c r="T17" i="3" s="1"/>
  <c r="S920" i="3"/>
  <c r="T920" i="3" s="1"/>
  <c r="S503" i="3"/>
  <c r="T503" i="3" s="1"/>
  <c r="S433" i="3"/>
  <c r="T433" i="3" s="1"/>
  <c r="S147" i="3"/>
  <c r="T147" i="3" s="1"/>
  <c r="S174" i="3"/>
  <c r="T174" i="3" s="1"/>
  <c r="S78" i="3"/>
  <c r="T78" i="3" s="1"/>
  <c r="S144" i="3"/>
  <c r="T144" i="3" s="1"/>
  <c r="S459" i="3"/>
  <c r="T459" i="3" s="1"/>
  <c r="S644" i="3"/>
  <c r="T644" i="3" s="1"/>
  <c r="S485" i="3"/>
  <c r="T485" i="3" s="1"/>
  <c r="S657" i="3"/>
  <c r="T657" i="3" s="1"/>
  <c r="S305" i="3"/>
  <c r="T305" i="3" s="1"/>
  <c r="S817" i="3"/>
  <c r="T817" i="3" s="1"/>
  <c r="S277" i="3"/>
  <c r="T277" i="3" s="1"/>
  <c r="S297" i="3"/>
  <c r="T297" i="3" s="1"/>
  <c r="S370" i="3"/>
  <c r="T370" i="3" s="1"/>
  <c r="S270" i="3"/>
  <c r="T270" i="3" s="1"/>
  <c r="S580" i="3"/>
  <c r="T580" i="3" s="1"/>
  <c r="S20" i="3"/>
  <c r="T20" i="3" s="1"/>
  <c r="S167" i="3"/>
  <c r="T167" i="3" s="1"/>
  <c r="S760" i="3"/>
  <c r="T760" i="3" s="1"/>
  <c r="S940" i="3"/>
  <c r="T940" i="3" s="1"/>
  <c r="S543" i="3"/>
  <c r="T543" i="3" s="1"/>
  <c r="S347" i="3"/>
  <c r="T347" i="3" s="1"/>
  <c r="S528" i="3"/>
  <c r="T528" i="3" s="1"/>
  <c r="S156" i="3"/>
  <c r="T156" i="3" s="1"/>
  <c r="S185" i="3"/>
  <c r="T185" i="3" s="1"/>
  <c r="S512" i="3"/>
  <c r="T512" i="3" s="1"/>
  <c r="S102" i="3"/>
  <c r="T102" i="3" s="1"/>
  <c r="S848" i="3"/>
  <c r="T848" i="3" s="1"/>
  <c r="S456" i="3"/>
  <c r="T456" i="3" s="1"/>
  <c r="S522" i="3"/>
  <c r="T522" i="3" s="1"/>
  <c r="S953" i="3"/>
  <c r="T953" i="3" s="1"/>
  <c r="S497" i="3"/>
  <c r="T497" i="3" s="1"/>
  <c r="S602" i="3"/>
  <c r="T602" i="3" s="1"/>
  <c r="S52" i="3"/>
  <c r="T52" i="3" s="1"/>
  <c r="S638" i="3"/>
  <c r="T638" i="3" s="1"/>
  <c r="S418" i="3"/>
  <c r="T418" i="3" s="1"/>
  <c r="S607" i="3"/>
  <c r="T607" i="3" s="1"/>
  <c r="S995" i="3"/>
  <c r="T995" i="3" s="1"/>
  <c r="S656" i="3"/>
  <c r="T656" i="3" s="1"/>
  <c r="S426" i="3"/>
  <c r="T426" i="3" s="1"/>
  <c r="S272" i="3"/>
  <c r="T272" i="3" s="1"/>
  <c r="S896" i="3"/>
  <c r="T896" i="3" s="1"/>
  <c r="S353" i="3"/>
  <c r="T353" i="3" s="1"/>
  <c r="S647" i="3"/>
  <c r="T647" i="3" s="1"/>
  <c r="S567" i="3"/>
  <c r="T567" i="3" s="1"/>
  <c r="S168" i="3"/>
  <c r="T168" i="3" s="1"/>
  <c r="S505" i="3"/>
  <c r="T505" i="3" s="1"/>
  <c r="S422" i="3"/>
  <c r="T422" i="3" s="1"/>
  <c r="S683" i="3"/>
  <c r="T683" i="3" s="1"/>
  <c r="S795" i="3"/>
  <c r="T795" i="3" s="1"/>
  <c r="S613" i="3"/>
  <c r="T613" i="3" s="1"/>
  <c r="S822" i="3"/>
  <c r="T822" i="3" s="1"/>
  <c r="S546" i="3"/>
  <c r="T546" i="3" s="1"/>
  <c r="S51" i="3"/>
  <c r="T51" i="3" s="1"/>
  <c r="S267" i="3"/>
  <c r="T267" i="3" s="1"/>
  <c r="S399" i="3"/>
  <c r="T399" i="3" s="1"/>
  <c r="S850" i="3"/>
  <c r="T850" i="3" s="1"/>
  <c r="S246" i="3"/>
  <c r="T246" i="3" s="1"/>
  <c r="S958" i="3"/>
  <c r="T958" i="3" s="1"/>
  <c r="S759" i="3"/>
  <c r="T759" i="3" s="1"/>
  <c r="S578" i="3"/>
  <c r="T578" i="3" s="1"/>
  <c r="S499" i="3"/>
  <c r="T499" i="3" s="1"/>
  <c r="S492" i="3"/>
  <c r="T492" i="3" s="1"/>
  <c r="S304" i="3"/>
  <c r="T304" i="3" s="1"/>
  <c r="S862" i="3"/>
  <c r="T862" i="3" s="1"/>
  <c r="S789" i="3"/>
  <c r="T789" i="3" s="1"/>
  <c r="S260" i="3"/>
  <c r="T260" i="3" s="1"/>
  <c r="S805" i="3"/>
  <c r="T805" i="3" s="1"/>
  <c r="S875" i="3"/>
  <c r="T875" i="3" s="1"/>
  <c r="S218" i="3"/>
  <c r="T218" i="3" s="1"/>
  <c r="S623" i="3"/>
  <c r="T623" i="3" s="1"/>
  <c r="S890" i="3"/>
  <c r="T890" i="3" s="1"/>
  <c r="S909" i="3"/>
  <c r="T909" i="3" s="1"/>
  <c r="S915" i="3"/>
  <c r="T915" i="3" s="1"/>
  <c r="S402" i="3"/>
  <c r="T402" i="3" s="1"/>
  <c r="S329" i="3"/>
  <c r="T329" i="3" s="1"/>
  <c r="S779" i="3"/>
  <c r="T779" i="3" s="1"/>
  <c r="S765" i="3"/>
  <c r="T765" i="3" s="1"/>
  <c r="S467" i="3"/>
  <c r="T467" i="3" s="1"/>
  <c r="S690" i="3"/>
  <c r="T690" i="3" s="1"/>
  <c r="S449" i="3"/>
  <c r="T449" i="3" s="1"/>
  <c r="S404" i="3"/>
  <c r="T404" i="3" s="1"/>
  <c r="S768" i="3"/>
  <c r="T768" i="3" s="1"/>
  <c r="S40" i="3"/>
  <c r="T40" i="3" s="1"/>
  <c r="S559" i="3"/>
  <c r="T559" i="3" s="1"/>
  <c r="S384" i="3"/>
  <c r="T384" i="3" s="1"/>
  <c r="S457" i="3"/>
  <c r="T457" i="3" s="1"/>
  <c r="S275" i="3"/>
  <c r="T275" i="3" s="1"/>
  <c r="S46" i="3"/>
  <c r="T46" i="3" s="1"/>
  <c r="S618" i="3"/>
  <c r="T618" i="3" s="1"/>
  <c r="S562" i="3"/>
  <c r="T562" i="3" s="1"/>
  <c r="S88" i="3"/>
  <c r="T88" i="3" s="1"/>
  <c r="S723" i="3"/>
  <c r="T723" i="3" s="1"/>
  <c r="S556" i="3"/>
  <c r="T556" i="3" s="1"/>
  <c r="S299" i="3"/>
  <c r="T299" i="3" s="1"/>
  <c r="S763" i="3"/>
  <c r="T763" i="3" s="1"/>
  <c r="S340" i="3"/>
  <c r="T340" i="3" s="1"/>
  <c r="S900" i="3"/>
  <c r="T900" i="3" s="1"/>
  <c r="S976" i="3"/>
  <c r="T976" i="3" s="1"/>
  <c r="S587" i="3"/>
  <c r="T587" i="3" s="1"/>
  <c r="S819" i="3"/>
  <c r="T819" i="3" s="1"/>
  <c r="S153" i="3"/>
  <c r="T153" i="3" s="1"/>
  <c r="S999" i="3"/>
  <c r="T999" i="3" s="1"/>
  <c r="S941" i="3"/>
  <c r="T941" i="3" s="1"/>
  <c r="S118" i="3"/>
  <c r="T118" i="3" s="1"/>
  <c r="S47" i="3"/>
  <c r="T47" i="3" s="1"/>
  <c r="S716" i="3"/>
  <c r="T716" i="3" s="1"/>
  <c r="S489" i="3"/>
  <c r="T489" i="3" s="1"/>
  <c r="S121" i="3"/>
  <c r="T121" i="3" s="1"/>
  <c r="S788" i="3"/>
  <c r="T788" i="3" s="1"/>
  <c r="S599" i="3"/>
  <c r="T599" i="3" s="1"/>
  <c r="S493" i="3"/>
  <c r="T493" i="3" s="1"/>
  <c r="S29" i="3"/>
  <c r="T29" i="3" s="1"/>
  <c r="S439" i="3"/>
  <c r="T439" i="3" s="1"/>
  <c r="S137" i="3"/>
  <c r="T137" i="3" s="1"/>
  <c r="S917" i="3"/>
  <c r="T917" i="3" s="1"/>
  <c r="S414" i="3"/>
  <c r="T414" i="3" s="1"/>
  <c r="S264" i="3"/>
  <c r="T264" i="3" s="1"/>
  <c r="S872" i="3"/>
  <c r="T872" i="3" s="1"/>
  <c r="S133" i="3"/>
  <c r="T133" i="3" s="1"/>
  <c r="S336" i="3"/>
  <c r="T336" i="3" s="1"/>
  <c r="S986" i="3"/>
  <c r="T986" i="3" s="1"/>
  <c r="S695" i="3"/>
  <c r="T695" i="3" s="1"/>
  <c r="S904" i="3"/>
  <c r="T904" i="3" s="1"/>
  <c r="S636" i="3"/>
  <c r="T636" i="3" s="1"/>
  <c r="S842" i="3"/>
  <c r="T842" i="3" s="1"/>
  <c r="S947" i="3"/>
  <c r="T947" i="3" s="1"/>
  <c r="S703" i="3"/>
  <c r="T703" i="3" s="1"/>
  <c r="S551" i="3"/>
  <c r="T551" i="3" s="1"/>
  <c r="S606" i="3"/>
  <c r="T606" i="3" s="1"/>
  <c r="S886" i="3"/>
  <c r="T886" i="3" s="1"/>
  <c r="S777" i="3"/>
  <c r="T777" i="3" s="1"/>
  <c r="S620" i="3"/>
  <c r="T620" i="3" s="1"/>
  <c r="S531" i="3"/>
  <c r="T531" i="3" s="1"/>
  <c r="S193" i="3"/>
  <c r="T193" i="3" s="1"/>
  <c r="S226" i="3"/>
  <c r="T226" i="3" s="1"/>
  <c r="S641" i="3"/>
  <c r="T641" i="3" s="1"/>
  <c r="S220" i="3"/>
  <c r="T220" i="3" s="1"/>
  <c r="S764" i="3"/>
  <c r="T764" i="3" s="1"/>
  <c r="S411" i="3"/>
  <c r="T411" i="3" s="1"/>
  <c r="S973" i="3"/>
  <c r="T973" i="3" s="1"/>
  <c r="S752" i="3"/>
  <c r="T752" i="3" s="1"/>
  <c r="S532" i="3"/>
  <c r="T532" i="3" s="1"/>
  <c r="S963" i="3"/>
  <c r="T963" i="3" s="1"/>
  <c r="S894" i="3"/>
  <c r="T894" i="3" s="1"/>
  <c r="S903" i="3"/>
  <c r="T903" i="3" s="1"/>
  <c r="S829" i="3"/>
  <c r="T829" i="3" s="1"/>
  <c r="S516" i="3"/>
  <c r="T516" i="3" s="1"/>
  <c r="S612" i="3"/>
  <c r="T612" i="3" s="1"/>
  <c r="S548" i="3"/>
  <c r="T548" i="3" s="1"/>
  <c r="S739" i="3"/>
  <c r="T739" i="3" s="1"/>
  <c r="S474" i="3"/>
  <c r="T474" i="3" s="1"/>
  <c r="S730" i="3"/>
  <c r="T730" i="3" s="1"/>
  <c r="S98" i="3"/>
  <c r="T98" i="3" s="1"/>
  <c r="S192" i="3"/>
  <c r="T192" i="3" s="1"/>
  <c r="S486" i="3"/>
  <c r="T486" i="3" s="1"/>
  <c r="S224" i="3"/>
  <c r="T224" i="3" s="1"/>
  <c r="S124" i="3"/>
  <c r="T124" i="3" s="1"/>
  <c r="S974" i="3"/>
  <c r="T974" i="3" s="1"/>
  <c r="S871" i="3"/>
  <c r="T871" i="3" s="1"/>
  <c r="S99" i="3"/>
  <c r="T99" i="3" s="1"/>
  <c r="S652" i="3"/>
  <c r="T652" i="3" s="1"/>
  <c r="S408" i="3"/>
  <c r="T408" i="3" s="1"/>
  <c r="S785" i="3"/>
  <c r="T785" i="3" s="1"/>
  <c r="S479" i="3"/>
  <c r="T479" i="3" s="1"/>
  <c r="S828" i="3"/>
  <c r="T828" i="3" s="1"/>
  <c r="S237" i="3"/>
  <c r="T237" i="3" s="1"/>
  <c r="S932" i="3"/>
  <c r="T932" i="3" s="1"/>
  <c r="S550" i="3"/>
  <c r="T550" i="3" s="1"/>
  <c r="S946" i="3"/>
  <c r="T946" i="3" s="1"/>
  <c r="S49" i="3"/>
  <c r="T49" i="3" s="1"/>
  <c r="S388" i="3"/>
  <c r="T388" i="3" s="1"/>
  <c r="S110" i="3"/>
  <c r="T110" i="3" s="1"/>
  <c r="S435" i="3"/>
  <c r="T435" i="3" s="1"/>
  <c r="S215" i="3"/>
  <c r="T215" i="3" s="1"/>
  <c r="S357" i="3"/>
  <c r="T357" i="3" s="1"/>
  <c r="S935" i="3"/>
  <c r="T935" i="3" s="1"/>
  <c r="S55" i="3"/>
  <c r="T55" i="3" s="1"/>
  <c r="S324" i="3"/>
  <c r="T324" i="3" s="1"/>
  <c r="S211" i="3"/>
  <c r="T211" i="3" s="1"/>
  <c r="S729" i="3"/>
  <c r="T729" i="3" s="1"/>
  <c r="S320" i="3"/>
  <c r="T320" i="3" s="1"/>
  <c r="S655" i="3"/>
  <c r="T655" i="3" s="1"/>
  <c r="S470" i="3"/>
  <c r="T470" i="3" s="1"/>
  <c r="S139" i="3"/>
  <c r="T139" i="3" s="1"/>
  <c r="S473" i="3"/>
  <c r="T473" i="3" s="1"/>
  <c r="S615" i="3"/>
  <c r="T615" i="3" s="1"/>
  <c r="S280" i="3"/>
  <c r="T280" i="3" s="1"/>
  <c r="S536" i="3"/>
  <c r="T536" i="3" s="1"/>
  <c r="S694" i="3"/>
  <c r="T694" i="3" s="1"/>
  <c r="S458" i="3"/>
  <c r="T458" i="3" s="1"/>
  <c r="S654" i="3"/>
  <c r="T654" i="3" s="1"/>
  <c r="S746" i="3"/>
  <c r="T746" i="3" s="1"/>
  <c r="S38" i="3"/>
  <c r="T38" i="3" s="1"/>
  <c r="S61" i="3"/>
  <c r="T61" i="3" s="1"/>
  <c r="S378" i="3"/>
  <c r="T378" i="3" s="1"/>
  <c r="S235" i="3"/>
  <c r="T235" i="3" s="1"/>
  <c r="S21" i="3"/>
  <c r="T21" i="3" s="1"/>
  <c r="S434" i="3"/>
  <c r="T434" i="3" s="1"/>
  <c r="S318" i="3"/>
  <c r="T318" i="3" s="1"/>
  <c r="S993" i="3"/>
  <c r="T993" i="3" s="1"/>
  <c r="S866" i="3"/>
  <c r="T866" i="3" s="1"/>
  <c r="S242" i="3"/>
  <c r="T242" i="3" s="1"/>
  <c r="S407" i="3"/>
  <c r="T407" i="3" s="1"/>
  <c r="S776" i="3"/>
  <c r="T776" i="3" s="1"/>
  <c r="S810" i="3"/>
  <c r="T810" i="3" s="1"/>
  <c r="S728" i="3"/>
  <c r="T728" i="3" s="1"/>
  <c r="S349" i="3"/>
  <c r="T349" i="3" s="1"/>
  <c r="S296" i="3"/>
  <c r="T296" i="3" s="1"/>
  <c r="S769" i="3"/>
  <c r="T769" i="3" s="1"/>
  <c r="S611" i="3"/>
  <c r="T611" i="3" s="1"/>
  <c r="S767" i="3"/>
  <c r="T767" i="3" s="1"/>
  <c r="S698" i="3"/>
  <c r="T698" i="3" s="1"/>
  <c r="S381" i="3"/>
  <c r="T381" i="3" s="1"/>
  <c r="S150" i="3"/>
  <c r="T150" i="3" s="1"/>
  <c r="S166" i="3"/>
  <c r="T166" i="3" s="1"/>
  <c r="S597" i="3"/>
  <c r="T597" i="3" s="1"/>
  <c r="S835" i="3"/>
  <c r="T835" i="3" s="1"/>
  <c r="S537" i="3"/>
  <c r="T537" i="3" s="1"/>
  <c r="S7" i="3"/>
  <c r="S443" i="3"/>
  <c r="T443" i="3" s="1"/>
  <c r="S682" i="3"/>
  <c r="T682" i="3" s="1"/>
  <c r="S569" i="3"/>
  <c r="T569" i="3" s="1"/>
  <c r="S82" i="3"/>
  <c r="T82" i="3" s="1"/>
  <c r="S417" i="3"/>
  <c r="T417" i="3" s="1"/>
  <c r="S310" i="3"/>
  <c r="T310" i="3" s="1"/>
  <c r="S401" i="3"/>
  <c r="T401" i="3" s="1"/>
  <c r="S564" i="3"/>
  <c r="T564" i="3" s="1"/>
  <c r="S539" i="3"/>
  <c r="T539" i="3" s="1"/>
  <c r="S626" i="3"/>
  <c r="T626" i="3" s="1"/>
  <c r="S143" i="3"/>
  <c r="T143" i="3" s="1"/>
  <c r="S908" i="3"/>
  <c r="T908" i="3" s="1"/>
  <c r="S957" i="3"/>
  <c r="T957" i="3" s="1"/>
  <c r="S265" i="3"/>
  <c r="T265" i="3" s="1"/>
  <c r="S977" i="3"/>
  <c r="T977" i="3" s="1"/>
  <c r="S994" i="3"/>
  <c r="T994" i="3" s="1"/>
  <c r="S294" i="3"/>
  <c r="T294" i="3" s="1"/>
  <c r="S557" i="3"/>
  <c r="T557" i="3" s="1"/>
  <c r="S801" i="3"/>
  <c r="T801" i="3" s="1"/>
  <c r="S666" i="3"/>
  <c r="T666" i="3" s="1"/>
  <c r="S152" i="3"/>
  <c r="T152" i="3" s="1"/>
  <c r="S818" i="3"/>
  <c r="T818" i="3" s="1"/>
  <c r="S454" i="3"/>
  <c r="T454" i="3" s="1"/>
  <c r="S177" i="3"/>
  <c r="T177" i="3" s="1"/>
  <c r="S756" i="3"/>
  <c r="T756" i="3" s="1"/>
  <c r="S889" i="3"/>
  <c r="T889" i="3" s="1"/>
  <c r="S197" i="3"/>
  <c r="T197" i="3" s="1"/>
  <c r="S847" i="3"/>
  <c r="T847" i="3" s="1"/>
  <c r="S431" i="3"/>
  <c r="T431" i="3" s="1"/>
  <c r="S766" i="3"/>
  <c r="T766" i="3" s="1"/>
  <c r="S725" i="3"/>
  <c r="T725" i="3" s="1"/>
  <c r="S807" i="3"/>
  <c r="T807" i="3" s="1"/>
  <c r="S182" i="3"/>
  <c r="T182" i="3" s="1"/>
  <c r="S571" i="3"/>
  <c r="T571" i="3" s="1"/>
  <c r="S30" i="3"/>
  <c r="T30" i="3" s="1"/>
  <c r="S570" i="3"/>
  <c r="T570" i="3" s="1"/>
  <c r="S579" i="3"/>
  <c r="T579" i="3" s="1"/>
  <c r="S423" i="3"/>
  <c r="T423" i="3" s="1"/>
  <c r="S774" i="3"/>
  <c r="T774" i="3" s="1"/>
  <c r="S715" i="3"/>
  <c r="T715" i="3" s="1"/>
  <c r="S897" i="3"/>
  <c r="T897" i="3" s="1"/>
  <c r="S117" i="3"/>
  <c r="T117" i="3" s="1"/>
  <c r="S989" i="3"/>
  <c r="T989" i="3" s="1"/>
  <c r="S702" i="3"/>
  <c r="T702" i="3" s="1"/>
  <c r="S811" i="3"/>
  <c r="T811" i="3" s="1"/>
  <c r="S549" i="3"/>
  <c r="T549" i="3" s="1"/>
  <c r="S649" i="3"/>
  <c r="T649" i="3" s="1"/>
  <c r="S376" i="3"/>
  <c r="T376" i="3" s="1"/>
  <c r="S430" i="3"/>
  <c r="T430" i="3" s="1"/>
  <c r="S566" i="3"/>
  <c r="T566" i="3" s="1"/>
  <c r="S821" i="3"/>
  <c r="T821" i="3" s="1"/>
  <c r="S731" i="3"/>
  <c r="T731" i="3" s="1"/>
  <c r="S204" i="3"/>
  <c r="T204" i="3" s="1"/>
  <c r="S228" i="3"/>
  <c r="T228" i="3" s="1"/>
  <c r="S227" i="3"/>
  <c r="T227" i="3" s="1"/>
  <c r="S899" i="3"/>
  <c r="T899" i="3" s="1"/>
  <c r="S583" i="3"/>
  <c r="T583" i="3" s="1"/>
  <c r="S846" i="3"/>
  <c r="T846" i="3" s="1"/>
  <c r="S705" i="3"/>
  <c r="T705" i="3" s="1"/>
  <c r="S74" i="3"/>
  <c r="T74" i="3" s="1"/>
  <c r="S234" i="3"/>
  <c r="T234" i="3" s="1"/>
  <c r="S849" i="3"/>
  <c r="T849" i="3" s="1"/>
  <c r="S464" i="3"/>
  <c r="T464" i="3" s="1"/>
  <c r="S507" i="3"/>
  <c r="T507" i="3" s="1"/>
  <c r="S56" i="3"/>
  <c r="T56" i="3" s="1"/>
  <c r="S223" i="3"/>
  <c r="T223" i="3" s="1"/>
  <c r="S64" i="3"/>
  <c r="T64" i="3" s="1"/>
  <c r="S838" i="3"/>
  <c r="T838" i="3" s="1"/>
  <c r="S830" i="3"/>
  <c r="T830" i="3" s="1"/>
  <c r="S460" i="3"/>
  <c r="T460" i="3" s="1"/>
  <c r="S111" i="3"/>
  <c r="T111" i="3" s="1"/>
  <c r="S845" i="3"/>
  <c r="T845" i="3" s="1"/>
  <c r="S891" i="3"/>
  <c r="T891" i="3" s="1"/>
  <c r="S781" i="3"/>
  <c r="T781" i="3" s="1"/>
  <c r="S371" i="3"/>
  <c r="T371" i="3" s="1"/>
  <c r="S427" i="3"/>
  <c r="T427" i="3" s="1"/>
  <c r="S363" i="3"/>
  <c r="T363" i="3" s="1"/>
  <c r="S238" i="3"/>
  <c r="T238" i="3" s="1"/>
  <c r="S635" i="3"/>
  <c r="T635" i="3" s="1"/>
  <c r="S753" i="3"/>
  <c r="T753" i="3" s="1"/>
  <c r="S448" i="3"/>
  <c r="T448" i="3" s="1"/>
  <c r="S6" i="3"/>
  <c r="S770" i="3"/>
  <c r="T770" i="3" s="1"/>
  <c r="S416" i="3"/>
  <c r="T416" i="3" s="1"/>
  <c r="S178" i="3"/>
  <c r="T178" i="3" s="1"/>
  <c r="S380" i="3"/>
  <c r="T380" i="3" s="1"/>
  <c r="S852" i="3"/>
  <c r="T852" i="3" s="1"/>
  <c r="S145" i="3"/>
  <c r="T145" i="3" s="1"/>
  <c r="S679" i="3"/>
  <c r="T679" i="3" s="1"/>
  <c r="S639" i="3"/>
  <c r="T639" i="3" s="1"/>
  <c r="S912" i="3"/>
  <c r="T912" i="3" s="1"/>
  <c r="S162" i="3"/>
  <c r="T162" i="3" s="1"/>
  <c r="S72" i="3"/>
  <c r="T72" i="3" s="1"/>
  <c r="S592" i="3"/>
  <c r="T592" i="3" s="1"/>
  <c r="S284" i="3"/>
  <c r="T284" i="3" s="1"/>
  <c r="S333" i="3"/>
  <c r="T333" i="3" s="1"/>
  <c r="S327" i="3"/>
  <c r="T327" i="3" s="1"/>
  <c r="S608" i="3"/>
  <c r="T608" i="3" s="1"/>
  <c r="S138" i="3"/>
  <c r="T138" i="3" s="1"/>
  <c r="S806" i="3"/>
  <c r="T806" i="3" s="1"/>
  <c r="S496" i="3"/>
  <c r="T496" i="3" s="1"/>
  <c r="S670" i="3"/>
  <c r="T670" i="3" s="1"/>
  <c r="S793" i="3"/>
  <c r="T793" i="3" s="1"/>
  <c r="S710" i="3"/>
  <c r="T710" i="3" s="1"/>
  <c r="S727" i="3"/>
  <c r="T727" i="3" s="1"/>
  <c r="S461" i="3"/>
  <c r="T461" i="3" s="1"/>
  <c r="S176" i="3"/>
  <c r="T176" i="3" s="1"/>
  <c r="S210" i="3"/>
  <c r="T210" i="3" s="1"/>
  <c r="S674" i="3"/>
  <c r="T674" i="3" s="1"/>
  <c r="S187" i="3"/>
  <c r="T187" i="3" s="1"/>
  <c r="S476" i="3"/>
  <c r="T476" i="3" s="1"/>
  <c r="S217" i="3"/>
  <c r="T217" i="3" s="1"/>
  <c r="S400" i="3"/>
  <c r="T400" i="3" s="1"/>
  <c r="S127" i="3"/>
  <c r="T127" i="3" s="1"/>
  <c r="S100" i="3"/>
  <c r="T100" i="3" s="1"/>
  <c r="S643" i="3"/>
  <c r="T643" i="3" s="1"/>
  <c r="S146" i="3"/>
  <c r="T146" i="3" s="1"/>
  <c r="S362" i="3"/>
  <c r="T362" i="3" s="1"/>
  <c r="S201" i="3"/>
  <c r="T201" i="3" s="1"/>
  <c r="S651" i="3"/>
  <c r="T651" i="3" s="1"/>
  <c r="S212" i="3"/>
  <c r="T212" i="3" s="1"/>
  <c r="S996" i="3"/>
  <c r="T996" i="3" s="1"/>
  <c r="S101" i="3"/>
  <c r="T101" i="3" s="1"/>
  <c r="S42" i="3"/>
  <c r="T42" i="3" s="1"/>
  <c r="S14" i="3"/>
  <c r="T14" i="3" s="1"/>
  <c r="S33" i="3"/>
  <c r="T33" i="3" s="1"/>
  <c r="S87" i="3"/>
  <c r="T87" i="3" s="1"/>
  <c r="S991" i="3"/>
  <c r="T991" i="3" s="1"/>
  <c r="S125" i="3"/>
  <c r="T125" i="3" s="1"/>
  <c r="S554" i="3"/>
  <c r="T554" i="3" s="1"/>
  <c r="S791" i="3"/>
  <c r="T791" i="3" s="1"/>
  <c r="S919" i="3"/>
  <c r="T919" i="3" s="1"/>
  <c r="S130" i="3"/>
  <c r="T130" i="3" s="1"/>
  <c r="S914" i="3"/>
  <c r="T914" i="3" s="1"/>
  <c r="S307" i="3"/>
  <c r="T307" i="3" s="1"/>
  <c r="S364" i="3"/>
  <c r="T364" i="3" s="1"/>
  <c r="S188" i="3"/>
  <c r="T188" i="3" s="1"/>
  <c r="S330" i="3"/>
  <c r="T330" i="3" s="1"/>
  <c r="S800" i="3"/>
  <c r="T800" i="3" s="1"/>
  <c r="S465" i="3"/>
  <c r="T465" i="3" s="1"/>
  <c r="S724" i="3"/>
  <c r="T724" i="3" s="1"/>
  <c r="S642" i="3"/>
  <c r="T642" i="3" s="1"/>
  <c r="S659" i="3"/>
  <c r="T659" i="3" s="1"/>
  <c r="S820" i="3"/>
  <c r="T820" i="3" s="1"/>
  <c r="S209" i="3"/>
  <c r="T209" i="3" s="1"/>
  <c r="S149" i="3"/>
  <c r="T149" i="3" s="1"/>
  <c r="S869" i="3"/>
  <c r="T869" i="3" s="1"/>
  <c r="S391" i="3"/>
  <c r="T391" i="3" s="1"/>
  <c r="S667" i="3"/>
  <c r="T667" i="3" s="1"/>
  <c r="S406" i="3"/>
  <c r="T406" i="3" s="1"/>
  <c r="S775" i="3"/>
  <c r="T775" i="3" s="1"/>
  <c r="S157" i="3"/>
  <c r="T157" i="3" s="1"/>
  <c r="S27" i="3"/>
  <c r="T27" i="3" s="1"/>
  <c r="S555" i="3"/>
  <c r="T555" i="3" s="1"/>
  <c r="S598" i="3"/>
  <c r="T598" i="3" s="1"/>
  <c r="S590" i="3"/>
  <c r="T590" i="3" s="1"/>
  <c r="S997" i="3"/>
  <c r="T997" i="3" s="1"/>
  <c r="S515" i="3"/>
  <c r="T515" i="3" s="1"/>
  <c r="S8" i="3"/>
  <c r="S938" i="3"/>
  <c r="T938" i="3" s="1"/>
  <c r="S511" i="3"/>
  <c r="T511" i="3" s="1"/>
  <c r="S290" i="3"/>
  <c r="T290" i="3" s="1"/>
  <c r="S186" i="3"/>
  <c r="T186" i="3" s="1"/>
  <c r="S425" i="3"/>
  <c r="T425" i="3" s="1"/>
  <c r="S229" i="3"/>
  <c r="T229" i="3" s="1"/>
  <c r="S584" i="3"/>
  <c r="T584" i="3" s="1"/>
  <c r="S134" i="3"/>
  <c r="T134" i="3" s="1"/>
  <c r="S452" i="3"/>
  <c r="T452" i="3" s="1"/>
  <c r="S377" i="3"/>
  <c r="T377" i="3" s="1"/>
  <c r="S151" i="3"/>
  <c r="T151" i="3" s="1"/>
  <c r="S979" i="3"/>
  <c r="T979" i="3" s="1"/>
  <c r="S733" i="3"/>
  <c r="T733" i="3" s="1"/>
  <c r="S444" i="3"/>
  <c r="T444" i="3" s="1"/>
  <c r="S743" i="3"/>
  <c r="T743" i="3" s="1"/>
  <c r="S509" i="3"/>
  <c r="T509" i="3" s="1"/>
  <c r="S85" i="3"/>
  <c r="T85" i="3" s="1"/>
  <c r="S700" i="3"/>
  <c r="T700" i="3" s="1"/>
  <c r="S289" i="3"/>
  <c r="T289" i="3" s="1"/>
  <c r="S508" i="3"/>
  <c r="T508" i="3" s="1"/>
  <c r="S853" i="3"/>
  <c r="T853" i="3" s="1"/>
  <c r="S547" i="3"/>
  <c r="T547" i="3" s="1"/>
  <c r="S898" i="3"/>
  <c r="T898" i="3" s="1"/>
  <c r="S880" i="3"/>
  <c r="T880" i="3" s="1"/>
  <c r="S678" i="3"/>
  <c r="T678" i="3" s="1"/>
  <c r="S230" i="3"/>
  <c r="T230" i="3" s="1"/>
  <c r="S315" i="3"/>
  <c r="T315" i="3" s="1"/>
  <c r="S482" i="3"/>
  <c r="T482" i="3" s="1"/>
  <c r="S495" i="3"/>
  <c r="T495" i="3" s="1"/>
  <c r="S797" i="3"/>
  <c r="T797" i="3" s="1"/>
  <c r="S893" i="3"/>
  <c r="T893" i="3" s="1"/>
  <c r="S540" i="3"/>
  <c r="T540" i="3" s="1"/>
  <c r="S873" i="3"/>
  <c r="T873" i="3" s="1"/>
  <c r="S686" i="3"/>
  <c r="T686" i="3" s="1"/>
  <c r="S943" i="3"/>
  <c r="T943" i="3" s="1"/>
  <c r="S369" i="3"/>
  <c r="T369" i="3" s="1"/>
  <c r="S312" i="3"/>
  <c r="T312" i="3" s="1"/>
  <c r="S351" i="3"/>
  <c r="T351" i="3" s="1"/>
  <c r="S241" i="3"/>
  <c r="T241" i="3" s="1"/>
  <c r="S907" i="3"/>
  <c r="T907" i="3" s="1"/>
  <c r="S906" i="3"/>
  <c r="T906" i="3" s="1"/>
  <c r="S681" i="3"/>
  <c r="T681" i="3" s="1"/>
  <c r="S601" i="3"/>
  <c r="T601" i="3" s="1"/>
  <c r="S335" i="3"/>
  <c r="T335" i="3" s="1"/>
  <c r="S734" i="3"/>
  <c r="T734" i="3" s="1"/>
  <c r="S706" i="3"/>
  <c r="T706" i="3" s="1"/>
  <c r="S262" i="3"/>
  <c r="T262" i="3" s="1"/>
  <c r="S478" i="3"/>
  <c r="T478" i="3" s="1"/>
  <c r="S301" i="3"/>
  <c r="T301" i="3" s="1"/>
  <c r="S910" i="3"/>
  <c r="T910" i="3" s="1"/>
  <c r="S610" i="3"/>
  <c r="T610" i="3" s="1"/>
  <c r="S693" i="3"/>
  <c r="T693" i="3" s="1"/>
  <c r="S155" i="3"/>
  <c r="T155" i="3" s="1"/>
  <c r="S222" i="3"/>
  <c r="T222" i="3" s="1"/>
  <c r="S446" i="3"/>
  <c r="T446" i="3" s="1"/>
  <c r="S990" i="3"/>
  <c r="T990" i="3" s="1"/>
  <c r="S273" i="3"/>
  <c r="T273" i="3" s="1"/>
  <c r="S878" i="3"/>
  <c r="T878" i="3" s="1"/>
  <c r="S278" i="3"/>
  <c r="T278" i="3" s="1"/>
  <c r="S463" i="3"/>
  <c r="T463" i="3" s="1"/>
  <c r="S59" i="3"/>
  <c r="T59" i="3" s="1"/>
  <c r="S50" i="3"/>
  <c r="T50" i="3" s="1"/>
  <c r="S428" i="3"/>
  <c r="T428" i="3" s="1"/>
  <c r="S998" i="3"/>
  <c r="T998" i="3" s="1"/>
  <c r="S660" i="3"/>
  <c r="T660" i="3" s="1"/>
  <c r="S929" i="3"/>
  <c r="T929" i="3" s="1"/>
  <c r="S10" i="3"/>
  <c r="T10" i="3" s="1"/>
  <c r="S745" i="3"/>
  <c r="T745" i="3" s="1"/>
  <c r="S794" i="3"/>
  <c r="T794" i="3" s="1"/>
  <c r="S179" i="3"/>
  <c r="T179" i="3" s="1"/>
  <c r="S959" i="3"/>
  <c r="T959" i="3" s="1"/>
  <c r="S90" i="3"/>
  <c r="T90" i="3" s="1"/>
  <c r="S196" i="3"/>
  <c r="T196" i="3" s="1"/>
  <c r="S95" i="3"/>
  <c r="T95" i="3" s="1"/>
  <c r="S67" i="3"/>
  <c r="T67" i="3" s="1"/>
  <c r="S784" i="3"/>
  <c r="T784" i="3" s="1"/>
  <c r="S561" i="3"/>
  <c r="T561" i="3" s="1"/>
  <c r="S390" i="3"/>
  <c r="T390" i="3" s="1"/>
  <c r="S172" i="3"/>
  <c r="T172" i="3" s="1"/>
  <c r="S293" i="3"/>
  <c r="T293" i="3" s="1"/>
  <c r="S96" i="3"/>
  <c r="T96" i="3" s="1"/>
  <c r="S524" i="3"/>
  <c r="T524" i="3" s="1"/>
  <c r="S799" i="3"/>
  <c r="T799" i="3" s="1"/>
  <c r="S487" i="3"/>
  <c r="T487" i="3" s="1"/>
  <c r="S65" i="3"/>
  <c r="T65" i="3" s="1"/>
  <c r="S190" i="3"/>
  <c r="T190" i="3" s="1"/>
  <c r="S398" i="3"/>
  <c r="T398" i="3" s="1"/>
  <c r="S736" i="3"/>
  <c r="T736" i="3" s="1"/>
  <c r="S116" i="3"/>
  <c r="T116" i="3" s="1"/>
  <c r="S71" i="3"/>
  <c r="T71" i="3" s="1"/>
  <c r="S249" i="3"/>
  <c r="T249" i="3" s="1"/>
  <c r="S780" i="3"/>
  <c r="T780" i="3" s="1"/>
  <c r="S254" i="3"/>
  <c r="T254" i="3" s="1"/>
  <c r="S951" i="3"/>
  <c r="T951" i="3" s="1"/>
  <c r="S274" i="3"/>
  <c r="T274" i="3" s="1"/>
  <c r="S927" i="3"/>
  <c r="T927" i="3" s="1"/>
  <c r="S982" i="3"/>
  <c r="T982" i="3" s="1"/>
  <c r="S37" i="3"/>
  <c r="T37" i="3" s="1"/>
  <c r="S316" i="3"/>
  <c r="T316" i="3" s="1"/>
  <c r="S26" i="3"/>
  <c r="T26" i="3" s="1"/>
  <c r="S355" i="3"/>
  <c r="T355" i="3" s="1"/>
  <c r="S843" i="3"/>
  <c r="T843" i="3" s="1"/>
  <c r="S827" i="3"/>
  <c r="T827" i="3" s="1"/>
  <c r="S251" i="3"/>
  <c r="T251" i="3" s="1"/>
  <c r="S956" i="3"/>
  <c r="T956" i="3" s="1"/>
  <c r="S911" i="3"/>
  <c r="T911" i="3" s="1"/>
  <c r="S617" i="3"/>
  <c r="T617" i="3" s="1"/>
  <c r="S437" i="3"/>
  <c r="T437" i="3" s="1"/>
  <c r="S922" i="3"/>
  <c r="T922" i="3" s="1"/>
  <c r="S761" i="3"/>
  <c r="T761" i="3" s="1"/>
  <c r="S701" i="3"/>
  <c r="T701" i="3" s="1"/>
  <c r="S105" i="3"/>
  <c r="T105" i="3" s="1"/>
  <c r="S773" i="3"/>
  <c r="T773" i="3" s="1"/>
  <c r="S757" i="3"/>
  <c r="T757" i="3" s="1"/>
  <c r="S742" i="3"/>
  <c r="T742" i="3" s="1"/>
  <c r="S69" i="3"/>
  <c r="T69" i="3" s="1"/>
  <c r="S352" i="3"/>
  <c r="T352" i="3" s="1"/>
  <c r="S839" i="3"/>
  <c r="T839" i="3" s="1"/>
  <c r="S691" i="3"/>
  <c r="T691" i="3" s="1"/>
  <c r="S415" i="3"/>
  <c r="T415" i="3" s="1"/>
  <c r="S243" i="3"/>
  <c r="T243" i="3" s="1"/>
  <c r="S942" i="3"/>
  <c r="T942" i="3" s="1"/>
  <c r="S640" i="3"/>
  <c r="T640" i="3" s="1"/>
  <c r="S11" i="3"/>
  <c r="T11" i="3" s="1"/>
  <c r="S247" i="3"/>
  <c r="T247" i="3" s="1"/>
  <c r="S560" i="3"/>
  <c r="T560" i="3" s="1"/>
  <c r="S35" i="3"/>
  <c r="T35" i="3" s="1"/>
  <c r="S338" i="3"/>
  <c r="T338" i="3" s="1"/>
  <c r="S902" i="3"/>
  <c r="T902" i="3" s="1"/>
  <c r="S840" i="3"/>
  <c r="T840" i="3" s="1"/>
  <c r="S933" i="3"/>
  <c r="T933" i="3" s="1"/>
  <c r="S450" i="3"/>
  <c r="T450" i="3" s="1"/>
  <c r="S692" i="3"/>
  <c r="T692" i="3" s="1"/>
  <c r="S255" i="3"/>
  <c r="T255" i="3" s="1"/>
  <c r="S987" i="3"/>
  <c r="T987" i="3" s="1"/>
  <c r="S248" i="3"/>
  <c r="T248" i="3" s="1"/>
  <c r="S393" i="3"/>
  <c r="T393" i="3" s="1"/>
  <c r="S108" i="3"/>
  <c r="T108" i="3" s="1"/>
  <c r="S985" i="3"/>
  <c r="T985" i="3" s="1"/>
  <c r="S345" i="3"/>
  <c r="T345" i="3" s="1"/>
  <c r="S48" i="3"/>
  <c r="T48" i="3" s="1"/>
  <c r="S633" i="3"/>
  <c r="T633" i="3" s="1"/>
  <c r="S825" i="3"/>
  <c r="T825" i="3" s="1"/>
  <c r="S518" i="3"/>
  <c r="T518" i="3" s="1"/>
  <c r="S263" i="3"/>
  <c r="T263" i="3" s="1"/>
  <c r="S429" i="3"/>
  <c r="T429" i="3" s="1"/>
  <c r="S471" i="3"/>
  <c r="T471" i="3" s="1"/>
  <c r="S650" i="3"/>
  <c r="T650" i="3" s="1"/>
  <c r="S300" i="3"/>
  <c r="T300" i="3" s="1"/>
  <c r="S804" i="3"/>
  <c r="T804" i="3" s="1"/>
  <c r="S420" i="3"/>
  <c r="T420" i="3" s="1"/>
  <c r="S77" i="3"/>
  <c r="T77" i="3" s="1"/>
  <c r="S954" i="3"/>
  <c r="T954" i="3" s="1"/>
  <c r="S245" i="3"/>
  <c r="T245" i="3" s="1"/>
  <c r="S918" i="3"/>
  <c r="T918" i="3" s="1"/>
  <c r="S165" i="3"/>
  <c r="T165" i="3" s="1"/>
  <c r="S892" i="3"/>
  <c r="T892" i="3" s="1"/>
  <c r="S24" i="3"/>
  <c r="T24" i="3" s="1"/>
  <c r="S199" i="3"/>
  <c r="T199" i="3" s="1"/>
  <c r="S45" i="3"/>
  <c r="T45" i="3" s="1"/>
  <c r="S778" i="3"/>
  <c r="T778" i="3" s="1"/>
  <c r="S261" i="3"/>
  <c r="T261" i="3" s="1"/>
  <c r="S34" i="3"/>
  <c r="T34" i="3" s="1"/>
  <c r="S232" i="3"/>
  <c r="T232" i="3" s="1"/>
  <c r="S219" i="3"/>
  <c r="T219" i="3" s="1"/>
  <c r="S440" i="3"/>
  <c r="T440" i="3" s="1"/>
  <c r="S500" i="3"/>
  <c r="T500" i="3" s="1"/>
  <c r="S163" i="3"/>
  <c r="T163" i="3" s="1"/>
  <c r="S621" i="3"/>
  <c r="T621" i="3" s="1"/>
  <c r="S206" i="3"/>
  <c r="T206" i="3" s="1"/>
  <c r="S517" i="3"/>
  <c r="T517" i="3" s="1"/>
  <c r="S530" i="3"/>
  <c r="T530" i="3" s="1"/>
  <c r="S630" i="3"/>
  <c r="T630" i="3" s="1"/>
  <c r="S314" i="3"/>
  <c r="T314" i="3" s="1"/>
  <c r="S576" i="3"/>
  <c r="T576" i="3" s="1"/>
  <c r="S864" i="3"/>
  <c r="T864" i="3" s="1"/>
  <c r="S975" i="3"/>
  <c r="T975" i="3" s="1"/>
  <c r="S451" i="3"/>
  <c r="T451" i="3" s="1"/>
  <c r="S195" i="3"/>
  <c r="T195" i="3" s="1"/>
  <c r="S302" i="3"/>
  <c r="T302" i="3" s="1"/>
  <c r="S266" i="3"/>
  <c r="T266" i="3" s="1"/>
  <c r="S669" i="3"/>
  <c r="T669" i="3" s="1"/>
  <c r="S106" i="3"/>
  <c r="T106" i="3" s="1"/>
  <c r="S4" i="3"/>
  <c r="S923" i="3"/>
  <c r="T923" i="3" s="1"/>
  <c r="S672" i="3"/>
  <c r="T672" i="3" s="1"/>
  <c r="S385" i="3"/>
  <c r="T385" i="3" s="1"/>
  <c r="S520" i="3"/>
  <c r="T520" i="3" s="1"/>
  <c r="S122" i="3"/>
  <c r="T122" i="3" s="1"/>
  <c r="S387" i="3"/>
  <c r="T387" i="3" s="1"/>
  <c r="S740" i="3"/>
  <c r="T740" i="3" s="1"/>
  <c r="S593" i="3"/>
  <c r="T593" i="3" s="1"/>
  <c r="S92" i="3"/>
  <c r="T92" i="3" s="1"/>
  <c r="S984" i="3"/>
  <c r="T984" i="3" s="1"/>
  <c r="S506" i="3"/>
  <c r="T506" i="3" s="1"/>
  <c r="S3" i="3"/>
  <c r="S936" i="3"/>
  <c r="T936" i="3" s="1"/>
  <c r="S481" i="3"/>
  <c r="T481" i="3" s="1"/>
  <c r="S876" i="3"/>
  <c r="T876" i="3" s="1"/>
  <c r="S688" i="3"/>
  <c r="T688" i="3" s="1"/>
  <c r="S19" i="3"/>
  <c r="T19" i="3" s="1"/>
  <c r="S436" i="3"/>
  <c r="T436" i="3" s="1"/>
  <c r="S870" i="3"/>
  <c r="T870" i="3" s="1"/>
  <c r="S709" i="3"/>
  <c r="T709" i="3" s="1"/>
  <c r="S980" i="3"/>
  <c r="T980" i="3" s="1"/>
  <c r="S721" i="3"/>
  <c r="T721" i="3" s="1"/>
  <c r="S844" i="3"/>
  <c r="T844" i="3" s="1"/>
  <c r="S519" i="3"/>
  <c r="T519" i="3" s="1"/>
  <c r="S964" i="3"/>
  <c r="T964" i="3" s="1"/>
  <c r="S952" i="3"/>
  <c r="T952" i="3" s="1"/>
  <c r="S787" i="3"/>
  <c r="T787" i="3" s="1"/>
  <c r="S858" i="3"/>
  <c r="T858" i="3" s="1"/>
  <c r="S737" i="3"/>
  <c r="T737" i="3" s="1"/>
  <c r="S16" i="3"/>
  <c r="T16" i="3" s="1"/>
  <c r="S319" i="3"/>
  <c r="T319" i="3" s="1"/>
  <c r="S360" i="3"/>
  <c r="T360" i="3" s="1"/>
  <c r="S344" i="3"/>
  <c r="T344" i="3" s="1"/>
  <c r="S831" i="3"/>
  <c r="T831" i="3" s="1"/>
  <c r="S665" i="3"/>
  <c r="T665" i="3" s="1"/>
  <c r="S221" i="3"/>
  <c r="T221" i="3" s="1"/>
  <c r="S202" i="3"/>
  <c r="T202" i="3" s="1"/>
  <c r="S239" i="3"/>
  <c r="T239" i="3" s="1"/>
  <c r="S529" i="3"/>
  <c r="T529" i="3" s="1"/>
  <c r="S625" i="3"/>
  <c r="T625" i="3" s="1"/>
  <c r="S796" i="3"/>
  <c r="T796" i="3" s="1"/>
  <c r="S309" i="3"/>
  <c r="T309" i="3" s="1"/>
  <c r="S375" i="3"/>
  <c r="T375" i="3" s="1"/>
  <c r="S782" i="3"/>
  <c r="T782" i="3" s="1"/>
  <c r="S563" i="3"/>
  <c r="T563" i="3" s="1"/>
  <c r="S887" i="3"/>
  <c r="T887" i="3" s="1"/>
  <c r="S526" i="3"/>
  <c r="T526" i="3" s="1"/>
  <c r="S628" i="3"/>
  <c r="T628" i="3" s="1"/>
  <c r="S288" i="3"/>
  <c r="T288" i="3" s="1"/>
  <c r="S386" i="3"/>
  <c r="T386" i="3" s="1"/>
  <c r="S568" i="3"/>
  <c r="T568" i="3" s="1"/>
  <c r="S342" i="3"/>
  <c r="T342" i="3" s="1"/>
  <c r="S673" i="3"/>
  <c r="T673" i="3" s="1"/>
  <c r="S58" i="3"/>
  <c r="T58" i="3" s="1"/>
  <c r="S83" i="3"/>
  <c r="T83" i="3" s="1"/>
  <c r="S308" i="3"/>
  <c r="T308" i="3" s="1"/>
  <c r="S123" i="3"/>
  <c r="T123" i="3" s="1"/>
  <c r="S253" i="3"/>
  <c r="T253" i="3" s="1"/>
  <c r="S924" i="3"/>
  <c r="T924" i="3" s="1"/>
  <c r="S269" i="3"/>
  <c r="T269" i="3" s="1"/>
  <c r="S510" i="3"/>
  <c r="T510" i="3" s="1"/>
  <c r="S373" i="3"/>
  <c r="T373" i="3" s="1"/>
  <c r="S967" i="3"/>
  <c r="T967" i="3" s="1"/>
  <c r="S704" i="3"/>
  <c r="T704" i="3" s="1"/>
  <c r="S826" i="3"/>
  <c r="T826" i="3" s="1"/>
  <c r="S738" i="3"/>
  <c r="T738" i="3" s="1"/>
  <c r="S447" i="3"/>
  <c r="T447" i="3" s="1"/>
  <c r="S63" i="3"/>
  <c r="T63" i="3" s="1"/>
  <c r="S837" i="3"/>
  <c r="T837" i="3" s="1"/>
  <c r="S1000" i="3"/>
  <c r="T1000" i="3" s="1"/>
  <c r="S73" i="3"/>
  <c r="T73" i="3" s="1"/>
  <c r="S494" i="3"/>
  <c r="T494" i="3" s="1"/>
  <c r="S366" i="3"/>
  <c r="T366" i="3" s="1"/>
  <c r="S498" i="3"/>
  <c r="T498" i="3" s="1"/>
  <c r="S581" i="3"/>
  <c r="T581" i="3" s="1"/>
  <c r="S326" i="3"/>
  <c r="T326" i="3" s="1"/>
  <c r="S484" i="3"/>
  <c r="T484" i="3" s="1"/>
  <c r="S207" i="3"/>
  <c r="T207" i="3" s="1"/>
  <c r="S409" i="3"/>
  <c r="T409" i="3" s="1"/>
  <c r="S53" i="3"/>
  <c r="T53" i="3" s="1"/>
  <c r="S120" i="3"/>
  <c r="T120" i="3" s="1"/>
  <c r="S472" i="3"/>
  <c r="T472" i="3" s="1"/>
  <c r="S901" i="3"/>
  <c r="T901" i="3" s="1"/>
  <c r="S286" i="3"/>
  <c r="T286" i="3" s="1"/>
  <c r="S171" i="3"/>
  <c r="T171" i="3" s="1"/>
  <c r="S258" i="3"/>
  <c r="T258" i="3" s="1"/>
  <c r="S311" i="3"/>
  <c r="T311" i="3" s="1"/>
  <c r="S331" i="3"/>
  <c r="T331" i="3" s="1"/>
  <c r="S708" i="3"/>
  <c r="T708" i="3" s="1"/>
  <c r="S883" i="3"/>
  <c r="T883" i="3" s="1"/>
  <c r="S596" i="3"/>
  <c r="T596" i="3" s="1"/>
  <c r="S252" i="3"/>
  <c r="T252" i="3" s="1"/>
  <c r="S31" i="3"/>
  <c r="T31" i="3" s="1"/>
  <c r="S972" i="3"/>
  <c r="T972" i="3" s="1"/>
  <c r="S483" i="3"/>
  <c r="T483" i="3" s="1"/>
  <c r="S128" i="3"/>
  <c r="T128" i="3" s="1"/>
  <c r="S313" i="3"/>
  <c r="T313" i="3" s="1"/>
  <c r="S662" i="3"/>
  <c r="T662" i="3" s="1"/>
  <c r="S983" i="3"/>
  <c r="T983" i="3" s="1"/>
  <c r="S697" i="3"/>
  <c r="T697" i="3" s="1"/>
  <c r="S225" i="3"/>
  <c r="T225" i="3" s="1"/>
  <c r="S868" i="3"/>
  <c r="T868" i="3" s="1"/>
  <c r="S586" i="3"/>
  <c r="T586" i="3" s="1"/>
  <c r="S833" i="3"/>
  <c r="T833" i="3" s="1"/>
  <c r="S677" i="3"/>
  <c r="T677" i="3" s="1"/>
  <c r="S619" i="3"/>
  <c r="T619" i="3" s="1"/>
  <c r="S854" i="3"/>
  <c r="T854" i="3" s="1"/>
  <c r="S131" i="3"/>
  <c r="T131" i="3" s="1"/>
  <c r="S441" i="3"/>
  <c r="T441" i="3" s="1"/>
  <c r="S109" i="3"/>
  <c r="T109" i="3" s="1"/>
  <c r="S552" i="3"/>
  <c r="T552" i="3" s="1"/>
  <c r="S15" i="3"/>
  <c r="T15" i="3" s="1"/>
  <c r="S198" i="3"/>
  <c r="T198" i="3" s="1"/>
  <c r="S477" i="3"/>
  <c r="T477" i="3" s="1"/>
  <c r="S276" i="3"/>
  <c r="T276" i="3" s="1"/>
  <c r="S154" i="3"/>
  <c r="T154" i="3" s="1"/>
  <c r="S558" i="3"/>
  <c r="T558" i="3" s="1"/>
  <c r="S588" i="3"/>
  <c r="T588" i="3" s="1"/>
  <c r="S205" i="3"/>
  <c r="T205" i="3" s="1"/>
  <c r="S114" i="3"/>
  <c r="T114" i="3" s="1"/>
  <c r="S541" i="3"/>
  <c r="T541" i="3" s="1"/>
  <c r="S928" i="3"/>
  <c r="T928" i="3" s="1"/>
  <c r="S236" i="3"/>
  <c r="T236" i="3" s="1"/>
  <c r="S159" i="3"/>
  <c r="T159" i="3" s="1"/>
  <c r="S604" i="3"/>
  <c r="T604" i="3" s="1"/>
  <c r="S926" i="3"/>
  <c r="T926" i="3" s="1"/>
  <c r="S189" i="3"/>
  <c r="T189" i="3" s="1"/>
  <c r="S259" i="3"/>
  <c r="T259" i="3" s="1"/>
  <c r="S361" i="3"/>
  <c r="T361" i="3" s="1"/>
  <c r="S396" i="3"/>
  <c r="T396" i="3" s="1"/>
  <c r="S282" i="3"/>
  <c r="T282" i="3" s="1"/>
  <c r="S707" i="3"/>
  <c r="T707" i="3" s="1"/>
  <c r="S747" i="3"/>
  <c r="T747" i="3" s="1"/>
  <c r="S9" i="3"/>
  <c r="T9" i="3" s="1"/>
  <c r="S855" i="3"/>
  <c r="T855" i="3" s="1"/>
  <c r="S76" i="3"/>
  <c r="T76" i="3" s="1"/>
  <c r="S32" i="3"/>
  <c r="T32" i="3" s="1"/>
  <c r="S285" i="3"/>
  <c r="T285" i="3" s="1"/>
  <c r="S798" i="3"/>
  <c r="T798" i="3" s="1"/>
  <c r="S966" i="3"/>
  <c r="T966" i="3" s="1"/>
  <c r="S712" i="3"/>
  <c r="T712" i="3" s="1"/>
  <c r="S57" i="3"/>
  <c r="T57" i="3" s="1"/>
  <c r="S748" i="3"/>
  <c r="T748" i="3" s="1"/>
  <c r="S865" i="3"/>
  <c r="T865" i="3" s="1"/>
  <c r="S758" i="3"/>
  <c r="T758" i="3" s="1"/>
  <c r="S684" i="3"/>
  <c r="T684" i="3" s="1"/>
  <c r="S394" i="3"/>
  <c r="T394" i="3" s="1"/>
  <c r="S792" i="3"/>
  <c r="T792" i="3" s="1"/>
  <c r="S126" i="3"/>
  <c r="T126" i="3" s="1"/>
  <c r="S346" i="3"/>
  <c r="T346" i="3" s="1"/>
  <c r="S257" i="3"/>
  <c r="T257" i="3" s="1"/>
  <c r="S863" i="3"/>
  <c r="T863" i="3" s="1"/>
  <c r="S663" i="3"/>
  <c r="T663" i="3" s="1"/>
  <c r="S383" i="3"/>
  <c r="T383" i="3" s="1"/>
  <c r="S86" i="3"/>
  <c r="T86" i="3" s="1"/>
  <c r="S36" i="3"/>
  <c r="T36" i="3" s="1"/>
  <c r="S41" i="3"/>
  <c r="T41" i="3" s="1"/>
  <c r="S661" i="3"/>
  <c r="T661" i="3" s="1"/>
  <c r="S295" i="3"/>
  <c r="T295" i="3" s="1"/>
  <c r="S861" i="3"/>
  <c r="T861" i="3" s="1"/>
  <c r="S772" i="3"/>
  <c r="T772" i="3" s="1"/>
  <c r="S89" i="3"/>
  <c r="T89" i="3" s="1"/>
  <c r="S403" i="3"/>
  <c r="T403" i="3" s="1"/>
  <c r="S658" i="3"/>
  <c r="T658" i="3" s="1"/>
  <c r="S577" i="3"/>
  <c r="T577" i="3" s="1"/>
  <c r="S525" i="3"/>
  <c r="T525" i="3" s="1"/>
  <c r="S948" i="3"/>
  <c r="T948" i="3" s="1"/>
  <c r="S490" i="3"/>
  <c r="T490" i="3" s="1"/>
  <c r="S921" i="3"/>
  <c r="T921" i="3" s="1"/>
  <c r="S256" i="3"/>
  <c r="T256" i="3" s="1"/>
  <c r="S216" i="3"/>
  <c r="T216" i="3" s="1"/>
  <c r="S455" i="3"/>
  <c r="T455" i="3" s="1"/>
  <c r="S978" i="3"/>
  <c r="T978" i="3" s="1"/>
  <c r="S713" i="3"/>
  <c r="T713" i="3" s="1"/>
  <c r="S91" i="3"/>
  <c r="T91" i="3" s="1"/>
  <c r="S944" i="3"/>
  <c r="T944" i="3" s="1"/>
  <c r="S616" i="3"/>
  <c r="T616" i="3" s="1"/>
  <c r="S12" i="3"/>
  <c r="T12" i="3" s="1"/>
  <c r="S545" i="3"/>
  <c r="T545" i="3" s="1"/>
  <c r="S343" i="3"/>
  <c r="T343" i="3" s="1"/>
  <c r="S354" i="3"/>
  <c r="T354" i="3" s="1"/>
  <c r="S191" i="3"/>
  <c r="T191" i="3" s="1"/>
  <c r="S809" i="3"/>
  <c r="T809" i="3" s="1"/>
  <c r="S671" i="3"/>
  <c r="T671" i="3" s="1"/>
  <c r="S208" i="3"/>
  <c r="T208" i="3" s="1"/>
  <c r="S971" i="3"/>
  <c r="T971" i="3" s="1"/>
  <c r="S271" i="3"/>
  <c r="T271" i="3" s="1"/>
  <c r="S609" i="3"/>
  <c r="T609" i="3" s="1"/>
  <c r="S750" i="3"/>
  <c r="T750" i="3" s="1"/>
  <c r="S60" i="3"/>
  <c r="T60" i="3" s="1"/>
  <c r="S969" i="3"/>
  <c r="T969" i="3" s="1"/>
  <c r="S80" i="3"/>
  <c r="T80" i="3" s="1"/>
  <c r="S213" i="3"/>
  <c r="T213" i="3" s="1"/>
  <c r="S783" i="3"/>
  <c r="T783" i="3" s="1"/>
  <c r="S675" i="3"/>
  <c r="T675" i="3" s="1"/>
  <c r="S332" i="3"/>
  <c r="T332" i="3" s="1"/>
  <c r="S542" i="3"/>
  <c r="T542" i="3" s="1"/>
  <c r="S173" i="3"/>
  <c r="T173" i="3" s="1"/>
  <c r="S832" i="3"/>
  <c r="T832" i="3" s="1"/>
  <c r="S513" i="3"/>
  <c r="T513" i="3" s="1"/>
  <c r="S28" i="3"/>
  <c r="T28" i="3" s="1"/>
  <c r="S169" i="3"/>
  <c r="T169" i="3" s="1"/>
  <c r="S689" i="3"/>
  <c r="T689" i="3" s="1"/>
  <c r="S881" i="3"/>
  <c r="T881" i="3" s="1"/>
  <c r="S442" i="3"/>
  <c r="T442" i="3" s="1"/>
  <c r="S622" i="3"/>
  <c r="T622" i="3" s="1"/>
  <c r="S719" i="3"/>
  <c r="T719" i="3" s="1"/>
  <c r="S664" i="3"/>
  <c r="T664" i="3" s="1"/>
  <c r="S13" i="3"/>
  <c r="T13" i="3" s="1"/>
  <c r="S18" i="3"/>
  <c r="T18" i="3" s="1"/>
  <c r="S66" i="3"/>
  <c r="T66" i="3" s="1"/>
  <c r="S379" i="3"/>
  <c r="T379" i="3" s="1"/>
  <c r="S62" i="3"/>
  <c r="T62" i="3" s="1"/>
  <c r="S591" i="3"/>
  <c r="T591" i="3" s="1"/>
  <c r="S113" i="3"/>
  <c r="T113" i="3" s="1"/>
  <c r="S341" i="3"/>
  <c r="T341" i="3" s="1"/>
  <c r="S945" i="3"/>
  <c r="T945" i="3" s="1"/>
  <c r="S937" i="3"/>
  <c r="T937" i="3" s="1"/>
  <c r="S158" i="3"/>
  <c r="T158" i="3" s="1"/>
  <c r="S488" i="3"/>
  <c r="T488" i="3" s="1"/>
  <c r="S732" i="3"/>
  <c r="T732" i="3" s="1"/>
  <c r="S589" i="3"/>
  <c r="T589" i="3" s="1"/>
  <c r="S816" i="3"/>
  <c r="T816" i="3" s="1"/>
  <c r="S572" i="3"/>
  <c r="T572" i="3" s="1"/>
  <c r="S648" i="3"/>
  <c r="T648" i="3" s="1"/>
  <c r="S468" i="3"/>
  <c r="T468" i="3" s="1"/>
  <c r="S374" i="3"/>
  <c r="T374" i="3" s="1"/>
  <c r="S813" i="3"/>
  <c r="T813" i="3" s="1"/>
  <c r="S367" i="3"/>
  <c r="T367" i="3" s="1"/>
  <c r="S94" i="3"/>
  <c r="T94" i="3" s="1"/>
  <c r="S632" i="3"/>
  <c r="T632" i="3" s="1"/>
  <c r="S735" i="3"/>
  <c r="T735" i="3" s="1"/>
  <c r="S115" i="3"/>
  <c r="T115" i="3" s="1"/>
  <c r="S815" i="3"/>
  <c r="T815" i="3" s="1"/>
  <c r="S538" i="3"/>
  <c r="T538" i="3" s="1"/>
  <c r="S397" i="3"/>
  <c r="T397" i="3" s="1"/>
  <c r="S814" i="3"/>
  <c r="T814" i="3" s="1"/>
  <c r="S104" i="3"/>
  <c r="T104" i="3" s="1"/>
  <c r="S200" i="3"/>
  <c r="T200" i="3" s="1"/>
  <c r="S668" i="3"/>
  <c r="T668" i="3" s="1"/>
  <c r="S605" i="3"/>
  <c r="T605" i="3" s="1"/>
  <c r="S438" i="3"/>
  <c r="T438" i="3" s="1"/>
  <c r="S841" i="3"/>
  <c r="T841" i="3" s="1"/>
  <c r="S413" i="3"/>
  <c r="T413" i="3" s="1"/>
  <c r="S84" i="3"/>
  <c r="T84" i="3" s="1"/>
  <c r="S112" i="3"/>
  <c r="T112" i="3" s="1"/>
  <c r="S475" i="3"/>
  <c r="T475" i="3" s="1"/>
  <c r="S718" i="3"/>
  <c r="T718" i="3" s="1"/>
  <c r="S634" i="3"/>
  <c r="T634" i="3" s="1"/>
  <c r="S534" i="3"/>
  <c r="T534" i="3" s="1"/>
  <c r="S653" i="3"/>
  <c r="T653" i="3" s="1"/>
  <c r="S931" i="3"/>
  <c r="T931" i="3" s="1"/>
  <c r="S350" i="3"/>
  <c r="T350" i="3" s="1"/>
  <c r="S523" i="3"/>
  <c r="T523" i="3" s="1"/>
  <c r="S161" i="3"/>
  <c r="T161" i="3" s="1"/>
  <c r="S812" i="3"/>
  <c r="T812" i="3" s="1"/>
  <c r="S751" i="3"/>
  <c r="T751" i="3" s="1"/>
  <c r="S70" i="3"/>
  <c r="T70" i="3" s="1"/>
  <c r="S317" i="3"/>
  <c r="T317" i="3" s="1"/>
  <c r="S895" i="3"/>
  <c r="T895" i="3" s="1"/>
  <c r="S762" i="3"/>
  <c r="T762" i="3" s="1"/>
  <c r="S711" i="3"/>
  <c r="T711" i="3" s="1"/>
  <c r="S961" i="3"/>
  <c r="T961" i="3" s="1"/>
  <c r="S368" i="3"/>
  <c r="T368" i="3" s="1"/>
  <c r="S573" i="3"/>
  <c r="T573" i="3" s="1"/>
  <c r="S527" i="3"/>
  <c r="T527" i="3" s="1"/>
  <c r="S382" i="3"/>
  <c r="T382" i="3" s="1"/>
  <c r="S54" i="3"/>
  <c r="T54" i="3" s="1"/>
  <c r="S233" i="3"/>
  <c r="T233" i="3" s="1"/>
  <c r="S240" i="3"/>
  <c r="T240" i="3" s="1"/>
  <c r="S717" i="3"/>
  <c r="T717" i="3" s="1"/>
  <c r="S790" i="3"/>
  <c r="T790" i="3" s="1"/>
  <c r="S214" i="3"/>
  <c r="T214" i="3" s="1"/>
  <c r="S23" i="3"/>
  <c r="T23" i="3" s="1"/>
  <c r="S949" i="3"/>
  <c r="T949" i="3" s="1"/>
  <c r="S75" i="3"/>
  <c r="T75" i="3" s="1"/>
  <c r="S754" i="3"/>
  <c r="T754" i="3" s="1"/>
  <c r="S877" i="3"/>
  <c r="T877" i="3" s="1"/>
  <c r="S328" i="3"/>
  <c r="T328" i="3" s="1"/>
  <c r="S322" i="3"/>
  <c r="T322" i="3" s="1"/>
  <c r="S283" i="3"/>
  <c r="T283" i="3" s="1"/>
  <c r="S905" i="3"/>
  <c r="T905" i="3" s="1"/>
  <c r="S627" i="3"/>
  <c r="T627" i="3" s="1"/>
  <c r="S183" i="3"/>
  <c r="T183" i="3" s="1"/>
  <c r="S107" i="3"/>
  <c r="T107" i="3" s="1"/>
  <c r="S803" i="3"/>
  <c r="T803" i="3" s="1"/>
  <c r="S680" i="3"/>
  <c r="T680" i="3" s="1"/>
  <c r="S337" i="3"/>
  <c r="T337" i="3" s="1"/>
  <c r="S575" i="3"/>
  <c r="T575" i="3" s="1"/>
  <c r="S68" i="3"/>
  <c r="T68" i="3" s="1"/>
  <c r="S950" i="3"/>
  <c r="T950" i="3" s="1"/>
  <c r="S97" i="3"/>
  <c r="T97" i="3" s="1"/>
  <c r="S136" i="3"/>
  <c r="T136" i="3" s="1"/>
  <c r="S453" i="3"/>
  <c r="T453" i="3" s="1"/>
  <c r="S303" i="3"/>
  <c r="T303" i="3" s="1"/>
  <c r="S103" i="3"/>
  <c r="T103" i="3" s="1"/>
  <c r="S203" i="3"/>
  <c r="T203" i="3" s="1"/>
  <c r="S148" i="3"/>
  <c r="T148" i="3" s="1"/>
  <c r="S939" i="3"/>
  <c r="T939" i="3" s="1"/>
  <c r="S582" i="3"/>
  <c r="T582" i="3" s="1"/>
  <c r="S925" i="3"/>
  <c r="T925" i="3" s="1"/>
  <c r="S231" i="3"/>
  <c r="T231" i="3" s="1"/>
  <c r="S405" i="3"/>
  <c r="T405" i="3" s="1"/>
  <c r="S491" i="3"/>
  <c r="T491" i="3" s="1"/>
  <c r="S771" i="3"/>
  <c r="T771" i="3" s="1"/>
  <c r="S874" i="3"/>
  <c r="T874" i="3" s="1"/>
  <c r="S645" i="3"/>
  <c r="T645" i="3" s="1"/>
  <c r="S595" i="3"/>
  <c r="T595" i="3" s="1"/>
  <c r="S629" i="3"/>
  <c r="T629" i="3" s="1"/>
  <c r="S851" i="3"/>
  <c r="T851" i="3" s="1"/>
  <c r="S250" i="3"/>
  <c r="T250" i="3" s="1"/>
  <c r="S934" i="3"/>
  <c r="T934" i="3" s="1"/>
  <c r="S624" i="3"/>
  <c r="T624" i="3" s="1"/>
  <c r="S514" i="3"/>
  <c r="T514" i="3" s="1"/>
  <c r="S419" i="3"/>
  <c r="T419" i="3" s="1"/>
  <c r="S132" i="3"/>
  <c r="T132" i="3" s="1"/>
  <c r="S469" i="3"/>
  <c r="T469" i="3" s="1"/>
  <c r="S268" i="3"/>
  <c r="T268" i="3" s="1"/>
  <c r="S358" i="3"/>
  <c r="T358" i="3" s="1"/>
  <c r="S685" i="3"/>
  <c r="T685" i="3" s="1"/>
  <c r="S988" i="3"/>
  <c r="T988" i="3" s="1"/>
  <c r="S535" i="3"/>
  <c r="T535" i="3" s="1"/>
  <c r="S287" i="3"/>
  <c r="T287" i="3" s="1"/>
  <c r="S726" i="3"/>
  <c r="T726" i="3" s="1"/>
  <c r="S744" i="3"/>
  <c r="T744" i="3" s="1"/>
  <c r="S141" i="3"/>
  <c r="T141" i="3" s="1"/>
  <c r="S480" i="3"/>
  <c r="T480" i="3" s="1"/>
  <c r="S142" i="3"/>
  <c r="T142" i="3" s="1"/>
  <c r="S968" i="3"/>
  <c r="T968" i="3" s="1"/>
  <c r="S884" i="3"/>
  <c r="T884" i="3" s="1"/>
  <c r="S466" i="3"/>
  <c r="T466" i="3" s="1"/>
  <c r="S395" i="3"/>
  <c r="T395" i="3" s="1"/>
  <c r="S432" i="3"/>
  <c r="T432" i="3" s="1"/>
  <c r="S39" i="3"/>
  <c r="T39" i="3" s="1"/>
  <c r="S298" i="3"/>
  <c r="T298" i="3" s="1"/>
  <c r="S631" i="3"/>
  <c r="T631" i="3" s="1"/>
  <c r="S836" i="3"/>
  <c r="T836" i="3" s="1"/>
  <c r="S292" i="3"/>
  <c r="T292" i="3" s="1"/>
  <c r="S325" i="3"/>
  <c r="T325" i="3" s="1"/>
  <c r="S424" i="3"/>
  <c r="T424" i="3" s="1"/>
  <c r="S722" i="3"/>
  <c r="T722" i="3" s="1"/>
  <c r="S594" i="3"/>
  <c r="T594" i="3" s="1"/>
  <c r="S279" i="3"/>
  <c r="T279" i="3" s="1"/>
  <c r="S916" i="3"/>
  <c r="T916" i="3" s="1"/>
  <c r="S79" i="3"/>
  <c r="T79" i="3" s="1"/>
  <c r="S930" i="3"/>
  <c r="T930" i="3" s="1"/>
  <c r="S323" i="3"/>
  <c r="T323" i="3" s="1"/>
  <c r="S22" i="3"/>
  <c r="T22" i="3" s="1"/>
  <c r="S321" i="3"/>
  <c r="T321" i="3" s="1"/>
  <c r="S970" i="3"/>
  <c r="T970" i="3" s="1"/>
  <c r="S306" i="3"/>
  <c r="T306" i="3" s="1"/>
  <c r="S25" i="3"/>
  <c r="T25" i="3" s="1"/>
  <c r="S960" i="3"/>
  <c r="T960" i="3" s="1"/>
  <c r="S184" i="3"/>
  <c r="T184" i="3" s="1"/>
  <c r="S129" i="3"/>
  <c r="T129" i="3" s="1"/>
  <c r="S687" i="3"/>
  <c r="T687" i="3" s="1"/>
  <c r="S194" i="3"/>
  <c r="T194" i="3" s="1"/>
  <c r="S749" i="3"/>
  <c r="T749" i="3" s="1"/>
  <c r="S81" i="3"/>
  <c r="T81" i="3" s="1"/>
  <c r="S291" i="3"/>
  <c r="T291" i="3" s="1"/>
  <c r="S600" i="3"/>
  <c r="T600" i="3" s="1"/>
  <c r="S140" i="3"/>
  <c r="T140" i="3" s="1"/>
  <c r="S421" i="3"/>
  <c r="T421" i="3" s="1"/>
  <c r="S882" i="3"/>
  <c r="T882" i="3" s="1"/>
  <c r="S646" i="3"/>
  <c r="T646" i="3" s="1"/>
  <c r="S808" i="3"/>
  <c r="T808" i="3" s="1"/>
  <c r="S856" i="3"/>
  <c r="T856" i="3" s="1"/>
  <c r="S720" i="3"/>
  <c r="T720" i="3" s="1"/>
  <c r="S802" i="3"/>
  <c r="T802" i="3" s="1"/>
  <c r="S502" i="3"/>
  <c r="T502" i="3" s="1"/>
  <c r="S339" i="3"/>
  <c r="T339" i="3" s="1"/>
  <c r="S521" i="3"/>
  <c r="T521" i="3" s="1"/>
  <c r="S857" i="3"/>
  <c r="T857" i="3" s="1"/>
  <c r="S859" i="3"/>
  <c r="T859" i="3" s="1"/>
  <c r="S637" i="3"/>
  <c r="T637" i="3" s="1"/>
  <c r="S962" i="3"/>
  <c r="T962" i="3" s="1"/>
  <c r="S389" i="3"/>
  <c r="T389" i="3" s="1"/>
  <c r="S501" i="3"/>
  <c r="T501" i="3" s="1"/>
  <c r="S334" i="3"/>
  <c r="T334" i="3" s="1"/>
  <c r="S585" i="3"/>
  <c r="T585" i="3" s="1"/>
  <c r="S93" i="3"/>
  <c r="T93" i="3" s="1"/>
  <c r="S981" i="3"/>
  <c r="T981" i="3" s="1"/>
  <c r="S834" i="3"/>
  <c r="T834" i="3" s="1"/>
  <c r="S356" i="3"/>
  <c r="T356" i="3" s="1"/>
  <c r="T4" i="3" l="1"/>
  <c r="X4" i="3"/>
  <c r="T5" i="3"/>
  <c r="X5" i="3"/>
  <c r="T3" i="3"/>
  <c r="X3" i="3"/>
  <c r="X9" i="3"/>
  <c r="Y9" i="3" s="1"/>
  <c r="T6" i="3"/>
  <c r="X6" i="3"/>
  <c r="Y2" i="3"/>
  <c r="T7" i="3"/>
  <c r="X7" i="3"/>
  <c r="Y7" i="3" s="1"/>
  <c r="T8" i="3"/>
  <c r="X8" i="3"/>
  <c r="Y8" i="3" s="1"/>
  <c r="S43" i="3"/>
  <c r="T43" i="3" s="1"/>
  <c r="S992" i="3"/>
  <c r="T992" i="3" s="1"/>
  <c r="S181" i="3"/>
  <c r="T181" i="3" s="1"/>
  <c r="S860" i="3"/>
  <c r="T860" i="3" s="1"/>
  <c r="S244" i="3"/>
  <c r="T244" i="3" s="1"/>
  <c r="S676" i="3"/>
  <c r="T676" i="3" s="1"/>
  <c r="S504" i="3"/>
  <c r="T504" i="3" s="1"/>
  <c r="S462" i="3"/>
  <c r="T462" i="3" s="1"/>
  <c r="S544" i="3"/>
  <c r="T544" i="3" s="1"/>
  <c r="S365" i="3"/>
  <c r="T365" i="3" s="1"/>
  <c r="S372" i="3"/>
  <c r="T372" i="3" s="1"/>
  <c r="S533" i="3"/>
  <c r="T533" i="3" s="1"/>
  <c r="S164" i="3"/>
  <c r="T164" i="3" s="1"/>
  <c r="S410" i="3"/>
  <c r="T410" i="3" s="1"/>
  <c r="S135" i="3"/>
  <c r="T135" i="3" s="1"/>
  <c r="S824" i="3"/>
  <c r="T824" i="3" s="1"/>
  <c r="S714" i="3"/>
  <c r="T714" i="3" s="1"/>
  <c r="S445" i="3"/>
  <c r="T445" i="3" s="1"/>
  <c r="S879" i="3"/>
  <c r="T879" i="3" s="1"/>
  <c r="S44" i="3"/>
  <c r="T44" i="3" s="1"/>
  <c r="Y6" i="3" l="1"/>
  <c r="Y3" i="3"/>
  <c r="Y5" i="3"/>
  <c r="Y4" i="3"/>
</calcChain>
</file>

<file path=xl/sharedStrings.xml><?xml version="1.0" encoding="utf-8"?>
<sst xmlns="http://schemas.openxmlformats.org/spreadsheetml/2006/main" count="685" uniqueCount="202">
  <si>
    <t>Dashboard de Vendas | Modelo gratuito</t>
  </si>
  <si>
    <t>COMECE AQUI</t>
  </si>
  <si>
    <t>Cada linha da aba DADOS representa um item de pedido. O mesmo Pedido pode ter vários itens, com produtos, quantidades e valores diferentes.</t>
  </si>
  <si>
    <t>1. CADASTRE</t>
  </si>
  <si>
    <t>Na aba LISTAS, mantenha regiões e vendedores em linhas consecutivas. Adicione nomes novos antes de usá-los em DADOS. “Todos” é reservado ao filtro.</t>
  </si>
  <si>
    <t>2. SUBSTITUA OS EXEMPLOS</t>
  </si>
  <si>
    <t>Salve uma cópia de segurança. Em DADOS, substitua os registros fictícios nas colunas amarelas A:I; mantenha os cabeçalhos e as colunas calculadas. Acrescente novos itens imediatamente abaixo da Tabela.</t>
  </si>
  <si>
    <t>3. ACOMPANHE</t>
  </si>
  <si>
    <t>No DASHBOARD, informe o Ano e escolha Região e Vendedor. Os três filtros valem para os quatro indicadores e os dois gráficos. Um ano sem registros mostra “Sem dados”.</t>
  </si>
  <si>
    <t>CÁLCULOS E PENDÊNCIAS</t>
  </si>
  <si>
    <t>Pedidos conta identificadores distintos entre itens válidos; Ticket médio = Faturamento / Pedidos. Lucro bruto = Faturamento − Quantidade × Custo unitário. Custo zero informado é válido; custo ausente torna o Lucro bruto “Incompleto”. A coluna Pendências mostra campos inválidos e duplicação integral provável.</t>
  </si>
  <si>
    <t>CAPACIDADE E COMPATIBILIDADE</t>
  </si>
  <si>
    <t>O limite suportado é 999 itens, nas linhas 2 a 1000. No Excel Desktop, a Tabela e suas fórmulas se expandem ao digitar logo abaixo dela. Em LibreOffice, a expansão automática de Tabelas do Excel pode variar; confira a coluna Pendências e os totais após acrescentar linhas.</t>
  </si>
  <si>
    <t>SEGURANÇA</t>
  </si>
  <si>
    <t>Arquivo local, sem macros nem envio automático de dados. Guarde uma cópia antes de substituir os exemplos e faça backups periódicos. Não registre senhas ou credenciais na planilha.</t>
  </si>
  <si>
    <t>DIREITOS AUTORAIS E LICENÇA DE USO</t>
  </si>
  <si>
    <t>© 2026 Feito Útil. Todos os direitos reservados. Licença para uso pessoal ou interno em empresas. É proibida a revenda, a redistribuição do arquivo como produto ou template de terceiros e a remoção da identificação de autoria.</t>
  </si>
  <si>
    <t>DESENVOLVIDO POR</t>
  </si>
  <si>
    <t>Feito Útil</t>
  </si>
  <si>
    <t>Ferramentas, conteúdos e soluções práticas.</t>
  </si>
  <si>
    <t>feitoutil.com.br</t>
  </si>
  <si>
    <t>Data</t>
  </si>
  <si>
    <t>Pedido</t>
  </si>
  <si>
    <t>Região</t>
  </si>
  <si>
    <t>Vendedor</t>
  </si>
  <si>
    <t>Produto</t>
  </si>
  <si>
    <t>Categoria</t>
  </si>
  <si>
    <t>Quantidade</t>
  </si>
  <si>
    <t>Preço unitário</t>
  </si>
  <si>
    <t>Custo unitário</t>
  </si>
  <si>
    <t>Faturamento</t>
  </si>
  <si>
    <t>Pendências</t>
  </si>
  <si>
    <t>Linha válida</t>
  </si>
  <si>
    <t>Ano do item</t>
  </si>
  <si>
    <t>No recorte</t>
  </si>
  <si>
    <t>Pedido distinto</t>
  </si>
  <si>
    <t>Aviso</t>
  </si>
  <si>
    <t>PED-1001</t>
  </si>
  <si>
    <t>Nordeste</t>
  </si>
  <si>
    <t>Carla</t>
  </si>
  <si>
    <t>Mesa Compacta</t>
  </si>
  <si>
    <t>Escritório</t>
  </si>
  <si>
    <t>PED-1002</t>
  </si>
  <si>
    <t>Centro-Oeste</t>
  </si>
  <si>
    <t>Diego</t>
  </si>
  <si>
    <t>Notebook Pro</t>
  </si>
  <si>
    <t>Tecnologia</t>
  </si>
  <si>
    <t>PED-1003</t>
  </si>
  <si>
    <t>Sudeste</t>
  </si>
  <si>
    <t>PED-1004</t>
  </si>
  <si>
    <t>PED-1005</t>
  </si>
  <si>
    <t>Bruno</t>
  </si>
  <si>
    <t>Webcam HD</t>
  </si>
  <si>
    <t>Acessórios</t>
  </si>
  <si>
    <t>PED-1006</t>
  </si>
  <si>
    <t>Monitor 27</t>
  </si>
  <si>
    <t>PED-1007</t>
  </si>
  <si>
    <t>Norte</t>
  </si>
  <si>
    <t>PED-1008</t>
  </si>
  <si>
    <t>Sul</t>
  </si>
  <si>
    <t>Elisa</t>
  </si>
  <si>
    <t>PED-1009</t>
  </si>
  <si>
    <t>PED-1010</t>
  </si>
  <si>
    <t>PED-1011</t>
  </si>
  <si>
    <t>Ana</t>
  </si>
  <si>
    <t>PED-1012</t>
  </si>
  <si>
    <t>PED-1013</t>
  </si>
  <si>
    <t>PED-1014</t>
  </si>
  <si>
    <t>Cadeira Ergo</t>
  </si>
  <si>
    <t>PED-1015</t>
  </si>
  <si>
    <t>PED-1016</t>
  </si>
  <si>
    <t>PED-1017</t>
  </si>
  <si>
    <t>PED-1018</t>
  </si>
  <si>
    <t>PED-1019</t>
  </si>
  <si>
    <t>PED-1020</t>
  </si>
  <si>
    <t>PED-1021</t>
  </si>
  <si>
    <t>PED-1022</t>
  </si>
  <si>
    <t>PED-1023</t>
  </si>
  <si>
    <t>PED-1024</t>
  </si>
  <si>
    <t>PED-1025</t>
  </si>
  <si>
    <t>PED-1026</t>
  </si>
  <si>
    <t>PED-1027</t>
  </si>
  <si>
    <t>PED-1028</t>
  </si>
  <si>
    <t>PED-1029</t>
  </si>
  <si>
    <t>PED-1030</t>
  </si>
  <si>
    <t>PED-1031</t>
  </si>
  <si>
    <t>PED-1032</t>
  </si>
  <si>
    <t>PED-1033</t>
  </si>
  <si>
    <t>PED-1034</t>
  </si>
  <si>
    <t>Headset Plus</t>
  </si>
  <si>
    <t>PED-1035</t>
  </si>
  <si>
    <t>PED-1036</t>
  </si>
  <si>
    <t>PED-1037</t>
  </si>
  <si>
    <t>PED-1038</t>
  </si>
  <si>
    <t>PED-1039</t>
  </si>
  <si>
    <t>PED-1040</t>
  </si>
  <si>
    <t>PED-1041</t>
  </si>
  <si>
    <t>PED-1042</t>
  </si>
  <si>
    <t>PED-1043</t>
  </si>
  <si>
    <t>PED-1044</t>
  </si>
  <si>
    <t>PED-1045</t>
  </si>
  <si>
    <t>PED-1046</t>
  </si>
  <si>
    <t>PED-1047</t>
  </si>
  <si>
    <t>PED-1048</t>
  </si>
  <si>
    <t>PED-1049</t>
  </si>
  <si>
    <t>PED-1050</t>
  </si>
  <si>
    <t>PED-1051</t>
  </si>
  <si>
    <t>PED-1052</t>
  </si>
  <si>
    <t>PED-1053</t>
  </si>
  <si>
    <t>PED-1054</t>
  </si>
  <si>
    <t>PED-1055</t>
  </si>
  <si>
    <t>PED-1056</t>
  </si>
  <si>
    <t>PED-1057</t>
  </si>
  <si>
    <t>PED-1058</t>
  </si>
  <si>
    <t>PED-1059</t>
  </si>
  <si>
    <t>PED-1060</t>
  </si>
  <si>
    <t>PED-1061</t>
  </si>
  <si>
    <t>PED-1062</t>
  </si>
  <si>
    <t>PED-1063</t>
  </si>
  <si>
    <t>PED-1064</t>
  </si>
  <si>
    <t>PED-1065</t>
  </si>
  <si>
    <t>PED-1066</t>
  </si>
  <si>
    <t>PED-1067</t>
  </si>
  <si>
    <t>PED-1068</t>
  </si>
  <si>
    <t>PED-1069</t>
  </si>
  <si>
    <t>PED-1070</t>
  </si>
  <si>
    <t>PED-1071</t>
  </si>
  <si>
    <t>PED-1072</t>
  </si>
  <si>
    <t>PED-1073</t>
  </si>
  <si>
    <t>PED-1074</t>
  </si>
  <si>
    <t>PED-1075</t>
  </si>
  <si>
    <t>PED-1076</t>
  </si>
  <si>
    <t>PED-1077</t>
  </si>
  <si>
    <t>PED-1078</t>
  </si>
  <si>
    <t>PED-1079</t>
  </si>
  <si>
    <t>PED-1080</t>
  </si>
  <si>
    <t>PED-1081</t>
  </si>
  <si>
    <t>PED-1082</t>
  </si>
  <si>
    <t>PED-1083</t>
  </si>
  <si>
    <t>PED-1084</t>
  </si>
  <si>
    <t>PED-1085</t>
  </si>
  <si>
    <t>PED-1086</t>
  </si>
  <si>
    <t>PED-1087</t>
  </si>
  <si>
    <t>PED-1088</t>
  </si>
  <si>
    <t>PED-1089</t>
  </si>
  <si>
    <t>PED-1090</t>
  </si>
  <si>
    <t>PED-1091</t>
  </si>
  <si>
    <t>PED-1092</t>
  </si>
  <si>
    <t>PED-1093</t>
  </si>
  <si>
    <t>PED-1094</t>
  </si>
  <si>
    <t>PED-1095</t>
  </si>
  <si>
    <t>PED-1096</t>
  </si>
  <si>
    <t>PED-1097</t>
  </si>
  <si>
    <t>PED-1098</t>
  </si>
  <si>
    <t>PED-1099</t>
  </si>
  <si>
    <t>PED-1100</t>
  </si>
  <si>
    <t>PED-1101</t>
  </si>
  <si>
    <t>PED-1102</t>
  </si>
  <si>
    <t>PED-1103</t>
  </si>
  <si>
    <t>PED-1104</t>
  </si>
  <si>
    <t>PED-1105</t>
  </si>
  <si>
    <t>PED-1106</t>
  </si>
  <si>
    <t>PED-1107</t>
  </si>
  <si>
    <t>PED-1108</t>
  </si>
  <si>
    <t>PED-1109</t>
  </si>
  <si>
    <t>PED-1110</t>
  </si>
  <si>
    <t>PED-1111</t>
  </si>
  <si>
    <t>PED-1112</t>
  </si>
  <si>
    <t>PED-1113</t>
  </si>
  <si>
    <t>PED-1114</t>
  </si>
  <si>
    <t>PED-1115</t>
  </si>
  <si>
    <t>PED-1116</t>
  </si>
  <si>
    <t>PED-1117</t>
  </si>
  <si>
    <t>PED-1118</t>
  </si>
  <si>
    <t>PED-1119</t>
  </si>
  <si>
    <t>PED-1120</t>
  </si>
  <si>
    <t>Dashboard de Vendas — Feito Útil</t>
  </si>
  <si>
    <t>Mês</t>
  </si>
  <si>
    <t>Jan</t>
  </si>
  <si>
    <t>Modelo gratuito • Dados fictícios • Cadastre itens em DADOS e acompanhe o resultado</t>
  </si>
  <si>
    <t>Fev</t>
  </si>
  <si>
    <t>Mar</t>
  </si>
  <si>
    <t>Filtros</t>
  </si>
  <si>
    <t>Abr</t>
  </si>
  <si>
    <t>Todos</t>
  </si>
  <si>
    <t>Ano</t>
  </si>
  <si>
    <t>Mai</t>
  </si>
  <si>
    <t>Jun</t>
  </si>
  <si>
    <t>Pedidos</t>
  </si>
  <si>
    <t>Ticket médio</t>
  </si>
  <si>
    <t>Lucro bruto</t>
  </si>
  <si>
    <t>Jul</t>
  </si>
  <si>
    <t>Ago</t>
  </si>
  <si>
    <t>Set</t>
  </si>
  <si>
    <t>Out</t>
  </si>
  <si>
    <t>Nov</t>
  </si>
  <si>
    <t>Dez</t>
  </si>
  <si>
    <t>Modelo original Feito Útil • dados fictícios • sem macros</t>
  </si>
  <si>
    <t>Regiões</t>
  </si>
  <si>
    <t>Vendedores</t>
  </si>
  <si>
    <t>Itens no recorte</t>
  </si>
  <si>
    <t>Posição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</si>
</sst>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R\$\ #,##0.00"/>
    <numFmt numFmtId="165" formatCode="\R\$\ #,##0"/>
    <numFmt numFmtId="166" formatCode="&quot;R$&quot;\ #,##0.00"/>
  </numFmts>
  <fonts count="11" x14ac:knownFonts="1">
    <font>
      <sz val="11"/>
      <name val="Carlito"/>
    </font>
    <font>
      <b/>
      <sz val="11"/>
      <color rgb="FFFFFFFF"/>
      <name val="Carlito"/>
    </font>
    <font>
      <b/>
      <sz val="20"/>
      <color rgb="FFFFFFFF"/>
      <name val="Carlito"/>
    </font>
    <font>
      <i/>
      <sz val="11"/>
      <color rgb="FF64748B"/>
      <name val="Carlito"/>
    </font>
    <font>
      <b/>
      <sz val="12"/>
      <color rgb="FF173654"/>
      <name val="Carlito"/>
    </font>
    <font>
      <b/>
      <sz val="11"/>
      <color rgb="FF1F2937"/>
      <name val="Carlito"/>
    </font>
    <font>
      <sz val="11"/>
      <color rgb="FF1F2937"/>
      <name val="Carlito"/>
    </font>
    <font>
      <b/>
      <sz val="16"/>
      <color rgb="FF173654"/>
      <name val="Carlito"/>
    </font>
    <font>
      <sz val="10"/>
      <color rgb="FF704D16"/>
      <name val="Carlito"/>
    </font>
    <font>
      <sz val="11"/>
      <color rgb="FF173654"/>
      <name val="Carlito"/>
    </font>
    <font>
      <b/>
      <sz val="18"/>
      <color rgb="FF173654"/>
      <name val="Carlito"/>
    </font>
  </fonts>
  <fills count="11">
    <fill>
      <patternFill patternType="none"/>
    </fill>
    <fill>
      <patternFill patternType="gray125"/>
    </fill>
    <fill>
      <patternFill patternType="solid">
        <fgColor rgb="FF244F7D"/>
      </patternFill>
    </fill>
    <fill>
      <patternFill patternType="solid">
        <fgColor rgb="FF173654"/>
      </patternFill>
    </fill>
    <fill>
      <patternFill patternType="solid">
        <fgColor rgb="FFF4F8FB"/>
      </patternFill>
    </fill>
    <fill>
      <patternFill patternType="solid">
        <fgColor rgb="FFFFFFFF"/>
      </patternFill>
    </fill>
    <fill>
      <patternFill patternType="solid">
        <fgColor rgb="FF244F7D"/>
      </patternFill>
    </fill>
    <fill>
      <patternFill patternType="solid">
        <fgColor rgb="FFFFF5D9"/>
      </patternFill>
    </fill>
    <fill>
      <patternFill patternType="solid">
        <fgColor rgb="FFEAF3F8"/>
      </patternFill>
    </fill>
    <fill>
      <patternFill patternType="solid">
        <fgColor rgb="FFF4F8FB"/>
      </patternFill>
    </fill>
    <fill>
      <patternFill patternType="solid">
        <fgColor rgb="FF17365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Font="1" applyFill="1" applyAlignment="1">
      <alignment horizontal="center" vertical="center"/>
    </xf>
    <xf numFmtId="14" fontId="0" fillId="0" borderId="0" xfId="0" applyNumberFormat="1"/>
    <xf numFmtId="0" fontId="1" fillId="6" borderId="0" xfId="0" applyFont="1" applyFill="1" applyAlignment="1">
      <alignment vertical="center"/>
    </xf>
    <xf numFmtId="3" fontId="0" fillId="0" borderId="0" xfId="0" applyNumberFormat="1"/>
    <xf numFmtId="166" fontId="0" fillId="0" borderId="0" xfId="0" applyNumberFormat="1"/>
    <xf numFmtId="14" fontId="0" fillId="7" borderId="0" xfId="0" applyNumberFormat="1" applyFill="1"/>
    <xf numFmtId="0" fontId="0" fillId="7" borderId="0" xfId="0" applyFill="1"/>
    <xf numFmtId="3" fontId="0" fillId="7" borderId="0" xfId="0" applyNumberFormat="1" applyFill="1"/>
    <xf numFmtId="166" fontId="0" fillId="7" borderId="0" xfId="0" applyNumberFormat="1" applyFill="1"/>
    <xf numFmtId="166" fontId="0" fillId="8" borderId="0" xfId="0" applyNumberFormat="1" applyFill="1"/>
    <xf numFmtId="0" fontId="0" fillId="8" borderId="0" xfId="0" applyFill="1"/>
    <xf numFmtId="17" fontId="0" fillId="0" borderId="0" xfId="0" applyNumberFormat="1"/>
    <xf numFmtId="165" fontId="0" fillId="0" borderId="0" xfId="0" applyNumberFormat="1"/>
    <xf numFmtId="0" fontId="5" fillId="0" borderId="0" xfId="0" applyFont="1"/>
    <xf numFmtId="0" fontId="6" fillId="5" borderId="0" xfId="0" applyFont="1" applyFill="1" applyProtection="1">
      <protection locked="0"/>
    </xf>
    <xf numFmtId="1" fontId="0" fillId="0" borderId="0" xfId="0" applyNumberFormat="1" applyProtection="1">
      <protection locked="0"/>
    </xf>
    <xf numFmtId="0" fontId="9" fillId="0" borderId="0" xfId="0" applyFont="1" applyAlignment="1">
      <alignment vertical="center"/>
    </xf>
    <xf numFmtId="0" fontId="9" fillId="10" borderId="0" xfId="0" applyFont="1" applyFill="1" applyAlignment="1">
      <alignment vertical="center"/>
    </xf>
    <xf numFmtId="0" fontId="1" fillId="2" borderId="0" xfId="0" applyFont="1" applyFill="1"/>
    <xf numFmtId="0" fontId="0" fillId="7" borderId="0" xfId="0" applyFill="1" applyProtection="1">
      <protection locked="0"/>
    </xf>
    <xf numFmtId="0" fontId="0" fillId="0" borderId="0" xfId="0" applyProtection="1">
      <protection locked="0"/>
    </xf>
    <xf numFmtId="0" fontId="1" fillId="10" borderId="0" xfId="0" applyFont="1" applyFill="1" applyAlignment="1">
      <alignment vertical="center"/>
    </xf>
    <xf numFmtId="0" fontId="9" fillId="9" borderId="0" xfId="0" applyFont="1" applyFill="1" applyAlignment="1">
      <alignment vertical="center" wrapText="1"/>
    </xf>
    <xf numFmtId="0" fontId="1" fillId="6" borderId="0" xfId="0" applyFont="1" applyFill="1" applyAlignment="1">
      <alignment vertical="center"/>
    </xf>
    <xf numFmtId="0" fontId="10" fillId="9" borderId="0" xfId="0" applyFont="1" applyFill="1" applyAlignment="1">
      <alignment vertical="center"/>
    </xf>
    <xf numFmtId="0" fontId="3" fillId="0" borderId="0" xfId="0" applyFont="1" applyAlignment="1">
      <alignment horizontal="center"/>
    </xf>
    <xf numFmtId="0" fontId="0" fillId="0" borderId="0" xfId="0"/>
    <xf numFmtId="0" fontId="8" fillId="7" borderId="0" xfId="0" applyFont="1" applyFill="1" applyAlignment="1">
      <alignment vertical="center"/>
    </xf>
    <xf numFmtId="0" fontId="2" fillId="3" borderId="0" xfId="0" applyFont="1" applyFill="1" applyAlignment="1">
      <alignment horizontal="left" vertical="center"/>
    </xf>
    <xf numFmtId="0" fontId="3" fillId="4" borderId="0" xfId="0" applyFont="1" applyFill="1" applyAlignment="1">
      <alignment vertical="center"/>
    </xf>
    <xf numFmtId="0" fontId="4" fillId="0" borderId="0" xfId="0" applyFont="1"/>
    <xf numFmtId="0" fontId="1" fillId="2" borderId="0" xfId="0" applyFont="1" applyFill="1" applyAlignment="1">
      <alignment horizontal="center" vertical="center"/>
    </xf>
    <xf numFmtId="164" fontId="7" fillId="5" borderId="0" xfId="0" applyNumberFormat="1" applyFont="1" applyFill="1" applyAlignment="1">
      <alignment horizontal="center" vertical="center"/>
    </xf>
    <xf numFmtId="164" fontId="0" fillId="0" borderId="0" xfId="0" applyNumberFormat="1"/>
    <xf numFmtId="1" fontId="7" fillId="5" borderId="0" xfId="0" applyNumberFormat="1" applyFont="1" applyFill="1" applyAlignment="1">
      <alignment horizontal="center" vertical="center"/>
    </xf>
    <xf numFmtId="1" fontId="0" fillId="0" borderId="0" xfId="0" applyNumberFormat="1"/>
  </cellXfs>
  <cellStyles count="1">
    <cellStyle name="Normal" xfId="0" builtinId="0"/>
  </cellStyles>
  <dxfs count="2">
    <dxf>
      <font>
        <b/>
        <color rgb="FF9A3F17"/>
      </font>
      <fill>
        <patternFill patternType="solid">
          <bgColor rgb="FFFCE8D5"/>
        </patternFill>
      </fill>
    </dxf>
    <dxf>
      <fill>
        <patternFill patternType="solid">
          <fgColor indexed="64"/>
          <bgColor rgb="FFEAF3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c:style val="2"/>
  <c:chart>
    <c:title>
      <c:tx>
        <c:rich>
          <a:bodyPr/>
          <a:lstStyle/>
          <a:p>
            <a:r>
              <a:rPr lang="pt-BR"/>
              <a:t>Faturamento por mês</a:t>
            </a:r>
          </a:p>
        </c:rich>
      </c:tx>
      <c:overlay val="1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Faturamento</c:v>
          </c:tx>
          <c:marker>
            <c:symbol val="none"/>
          </c:marker>
          <c:cat>
            <c:strRef>
              <c:f>DASHBOARD!$U$2:$U$13</c:f>
              <c:strCache>
                <c:ptCount val="12"/>
                <c:pt idx="0">
                  <c:v>Jan</c:v>
                </c:pt>
                <c:pt idx="1">
                  <c:v>Fev</c:v>
                </c:pt>
                <c:pt idx="2">
                  <c:v>Mar</c:v>
                </c:pt>
                <c:pt idx="3">
                  <c:v>Abr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Set</c:v>
                </c:pt>
                <c:pt idx="9">
                  <c:v>Out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DASHBOARD!$V$2:$V$13</c:f>
              <c:numCache>
                <c:formatCode>\R\$\ #.##0</c:formatCode>
                <c:ptCount val="12"/>
                <c:pt idx="0">
                  <c:v>69679.600000000006</c:v>
                </c:pt>
                <c:pt idx="1">
                  <c:v>41877.199999999997</c:v>
                </c:pt>
                <c:pt idx="2">
                  <c:v>58128.5</c:v>
                </c:pt>
                <c:pt idx="3">
                  <c:v>51465.1</c:v>
                </c:pt>
                <c:pt idx="4">
                  <c:v>40809.9</c:v>
                </c:pt>
                <c:pt idx="5">
                  <c:v>33197</c:v>
                </c:pt>
                <c:pt idx="6">
                  <c:v>42914</c:v>
                </c:pt>
                <c:pt idx="7">
                  <c:v>34396.6</c:v>
                </c:pt>
                <c:pt idx="8">
                  <c:v>66889.5</c:v>
                </c:pt>
                <c:pt idx="9">
                  <c:v>25893.599999999999</c:v>
                </c:pt>
                <c:pt idx="10">
                  <c:v>39009.599999999999</c:v>
                </c:pt>
                <c:pt idx="11">
                  <c:v>35989.5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35E7-49AE-B414-4288F42FC5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0,&quot;k&quot;" sourceLinked="0"/>
        <c:majorTickMark val="none"/>
        <c:minorTickMark val="none"/>
        <c:tickLblPos val="nextTo"/>
        <c:crossAx val="48650112"/>
        <c:crosses val="autoZero"/>
        <c:crossBetween val="between"/>
      </c:valAx>
    </c:plotArea>
    <c:plotVisOnly val="0"/>
    <c:dispBlanksAs val="gap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c:style val="2"/>
  <c:chart>
    <c:title>
      <c:tx>
        <c:rich>
          <a:bodyPr/>
          <a:lstStyle/>
          <a:p>
            <a:r>
              <a:rPr lang="pt-BR"/>
              <a:t>Faturamento por região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Faturamento</c:v>
          </c:tx>
          <c:invertIfNegative val="1"/>
          <c:cat>
            <c:strRef>
              <c:f>DASHBOARD!$X$2:$X$9</c:f>
              <c:strCache>
                <c:ptCount val="5"/>
                <c:pt idx="0">
                  <c:v>Norte</c:v>
                </c:pt>
                <c:pt idx="1">
                  <c:v>Nordeste</c:v>
                </c:pt>
                <c:pt idx="2">
                  <c:v>Centro-Oeste</c:v>
                </c:pt>
                <c:pt idx="3">
                  <c:v>Sudeste</c:v>
                </c:pt>
                <c:pt idx="4">
                  <c:v>Sul</c:v>
                </c:pt>
              </c:strCache>
            </c:strRef>
          </c:cat>
          <c:val>
            <c:numRef>
              <c:f>DASHBOARD!$Y$2:$Y$9</c:f>
              <c:numCache>
                <c:formatCode>General</c:formatCode>
                <c:ptCount val="8"/>
                <c:pt idx="0">
                  <c:v>96885.1</c:v>
                </c:pt>
                <c:pt idx="1">
                  <c:v>122480.9</c:v>
                </c:pt>
                <c:pt idx="2">
                  <c:v>117866.40000000001</c:v>
                </c:pt>
                <c:pt idx="3">
                  <c:v>86666.5</c:v>
                </c:pt>
                <c:pt idx="4">
                  <c:v>116351.2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67C-4FA8-AE6F-DCB0485F29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0,&quot;k&quot;" sourceLinked="0"/>
        <c:majorTickMark val="none"/>
        <c:minorTickMark val="none"/>
        <c:tickLblPos val="nextTo"/>
        <c:crossAx val="48650112"/>
        <c:crosses val="autoZero"/>
        <c:crossBetween val="between"/>
      </c:valAx>
    </c:plotArea>
    <c:plotVisOnly val="0"/>
    <c:dispBlanksAs val="gap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49</xdr:row>
      <xdr:rowOff>0</xdr:rowOff>
    </xdr:from>
    <xdr:ext cx="2381250" cy="533400"/>
    <xdr:pic>
      <xdr:nvPicPr>
        <xdr:cNvPr id="2" name="bdd61cfc-2a6e-4046-bdd6-f2d62516025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7</xdr:col>
      <xdr:colOff>0</xdr:colOff>
      <xdr:row>28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0</xdr:colOff>
      <xdr:row>12</xdr:row>
      <xdr:rowOff>0</xdr:rowOff>
    </xdr:from>
    <xdr:to>
      <xdr:col>14</xdr:col>
      <xdr:colOff>0</xdr:colOff>
      <xdr:row>28</xdr:row>
      <xdr:rowOff>0</xdr:rowOff>
    </xdr:to>
    <xdr:graphicFrame macro="">
      <xdr:nvGraphicFramePr>
        <xdr:cNvPr id="3" name="Chart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oneCellAnchor>
    <xdr:from>
      <xdr:col>13</xdr:col>
      <xdr:colOff>0</xdr:colOff>
      <xdr:row>0</xdr:row>
      <xdr:rowOff>0</xdr:rowOff>
    </xdr:from>
    <xdr:ext cx="266700" cy="266700"/>
    <xdr:pic>
      <xdr:nvPicPr>
        <xdr:cNvPr id="4" name="30d65aa6-5090-4b06-ae7a-4e9c74cbe976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Vendas" displayName="TabelaVendas" ref="A1:Q121" totalsRowShown="0">
  <tableColumns count="17">
    <tableColumn id="1" xr3:uid="{00000000-0010-0000-0000-000001000000}" name="Data"/>
    <tableColumn id="2" xr3:uid="{00000000-0010-0000-0000-000002000000}" name="Pedido"/>
    <tableColumn id="3" xr3:uid="{00000000-0010-0000-0000-000003000000}" name="Região"/>
    <tableColumn id="4" xr3:uid="{00000000-0010-0000-0000-000004000000}" name="Vendedor"/>
    <tableColumn id="5" xr3:uid="{00000000-0010-0000-0000-000005000000}" name="Produto"/>
    <tableColumn id="6" xr3:uid="{00000000-0010-0000-0000-000006000000}" name="Categoria"/>
    <tableColumn id="7" xr3:uid="{00000000-0010-0000-0000-000007000000}" name="Quantidade"/>
    <tableColumn id="8" xr3:uid="{00000000-0010-0000-0000-000008000000}" name="Preço unitário"/>
    <tableColumn id="9" xr3:uid="{00000000-0010-0000-0000-000009000000}" name="Custo unitário"/>
    <tableColumn id="10" xr3:uid="{00000000-0010-0000-0000-00000A000000}" name="Faturamento">
      <calculatedColumnFormula>IF(M2=1,G2*H2,"")</calculatedColumnFormula>
    </tableColumn>
    <tableColumn id="11" xr3:uid="{00000000-0010-0000-0000-00000B000000}" name="Lucro bruto">
      <calculatedColumnFormula>IF(M2=0,"",IF(AND(ISNUMBER(I2),I2&gt;=0),J2-G2*I2,""))</calculatedColumnFormula>
    </tableColumn>
    <tableColumn id="12" xr3:uid="{C37195E7-BDA8-4419-AC16-4BE3B504D949}" name="Pendências" dataDxfId="1">
      <calculatedColumnFormula>IF(COUNTA($A2:$I2)=0,"",MID(IF(OR(NOT(ISNUMBER($A2)),$A2&lt;1),"; Data inválida","")&amp;IF($B2="","; Pedido ausente","")&amp;IF($C2="","; Região ausente",IF(COUNTIF(LISTAS!$A$3:$A$1000,$C2)=0,"; Região não cadastrada",""))&amp;IF($D2="","; Vendedor ausente",IF(COUNTIF(LISTAS!$B$3:$B$1000,$D2)=0,"; Vendedor não cadastrado",""))&amp;IF(OR(NOT(ISNUMBER($G2)),$G2&lt;=0),"; Quantidade inválida","")&amp;IF(OR(NOT(ISNUMBER($H2)),$H2&lt;0),"; Preço inválido","")&amp;IF(OR(NOT(ISNUMBER($I2)),$I2&lt;0),"; Custo ausente/inválido","")&amp;IF(COUNTIFS($A$2:$A2,$A2,$B$2:$B2,$B2,$C$2:$C2,$C2,$D$2:$D2,$D2,$E$2:$E2,$E2,$F$2:$F2,$F2,$G$2:$G2,$G2,$H$2:$H2,$H2,$I$2:$I2,$I2)&gt;1,"; Duplicação provável",""),3,999))</calculatedColumnFormula>
    </tableColumn>
    <tableColumn id="13" xr3:uid="{D5A1082D-C0E5-4D7D-9BC4-05036883E970}" name="Linha válida">
      <calculatedColumnFormula>IF(COUNTA($A2:$I2)=0,0,IF(AND(ISNUMBER($A2),$A2&gt;=1,$B2&lt;&gt;"",$C2&lt;&gt;"",COUNTIF(LISTAS!$A$3:$A$1000,$C2)&gt;0,$D2&lt;&gt;"",COUNTIF(LISTAS!$B$3:$B$1000,$D2)&gt;0,ISNUMBER($G2),$G2&gt;0,ISNUMBER($H2),$H2&gt;=0),1,0))</calculatedColumnFormula>
    </tableColumn>
    <tableColumn id="14" xr3:uid="{4093481A-8759-4A5C-A0A4-1D7DCD650538}" name="Ano do item">
      <calculatedColumnFormula>IF(M2=1,YEAR(A2),"")</calculatedColumnFormula>
    </tableColumn>
    <tableColumn id="15" xr3:uid="{C3B4BF6C-1E43-45EF-B39F-2B9DBDBCD950}" name="No recorte">
      <calculatedColumnFormula>IF(AND(M2=1,N2=DASHBOARD!$H$6,OR(DASHBOARD!$B$6="Todos",C2=DASHBOARD!$B$6),OR(DASHBOARD!$E$6="Todos",D2=DASHBOARD!$E$6)),1,0)</calculatedColumnFormula>
    </tableColumn>
    <tableColumn id="16" xr3:uid="{E6BB936C-76F1-4202-AA40-0FFF41CC706C}" name="Pedido distinto">
      <calculatedColumnFormula>IF(O2=0,0,IF(COUNTIFS($B$2:$B2,B2,$O$2:$O2,1)=1,1,0))</calculatedColumnFormula>
    </tableColumn>
    <tableColumn id="17" xr3:uid="{9558E916-3700-428D-8DB4-A5F29E3AAE5F}" name="Aviso">
      <calculatedColumnFormula>IF(L2="",0,1)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8EA9BF"/>
  </sheetPr>
  <dimension ref="A1:H55"/>
  <sheetViews>
    <sheetView showGridLines="0" tabSelected="1" workbookViewId="0"/>
  </sheetViews>
  <sheetFormatPr defaultRowHeight="14.4" x14ac:dyDescent="0.3"/>
  <cols>
    <col min="1" max="1" width="4" customWidth="1"/>
    <col min="2" max="2" width="18" customWidth="1"/>
    <col min="3" max="8" width="14" customWidth="1"/>
  </cols>
  <sheetData>
    <row r="1" spans="1:8" ht="24" customHeight="1" x14ac:dyDescent="0.3">
      <c r="A1" s="17"/>
      <c r="B1" s="17"/>
      <c r="C1" s="17"/>
      <c r="D1" s="17"/>
      <c r="E1" s="17"/>
      <c r="F1" s="17"/>
      <c r="G1" s="17"/>
      <c r="H1" s="17"/>
    </row>
    <row r="2" spans="1:8" ht="25.05" customHeight="1" x14ac:dyDescent="0.3">
      <c r="A2" s="17"/>
      <c r="B2" s="25" t="s">
        <v>0</v>
      </c>
      <c r="C2" s="25"/>
      <c r="D2" s="25"/>
      <c r="E2" s="25"/>
      <c r="F2" s="25"/>
      <c r="G2" s="25"/>
      <c r="H2" s="25"/>
    </row>
    <row r="3" spans="1:8" ht="25.05" customHeight="1" x14ac:dyDescent="0.3">
      <c r="A3" s="17"/>
      <c r="B3" s="25"/>
      <c r="C3" s="25"/>
      <c r="D3" s="25"/>
      <c r="E3" s="25"/>
      <c r="F3" s="25"/>
      <c r="G3" s="25"/>
      <c r="H3" s="25"/>
    </row>
    <row r="4" spans="1:8" ht="24" customHeight="1" x14ac:dyDescent="0.3">
      <c r="A4" s="17"/>
      <c r="B4" s="17"/>
      <c r="C4" s="17"/>
      <c r="D4" s="17"/>
      <c r="E4" s="17"/>
      <c r="F4" s="17"/>
      <c r="G4" s="17"/>
      <c r="H4" s="17"/>
    </row>
    <row r="5" spans="1:8" ht="24" customHeight="1" x14ac:dyDescent="0.3">
      <c r="A5" s="17"/>
      <c r="B5" s="24" t="s">
        <v>1</v>
      </c>
      <c r="C5" s="24"/>
      <c r="D5" s="24"/>
      <c r="E5" s="24"/>
      <c r="F5" s="24"/>
      <c r="G5" s="24"/>
      <c r="H5" s="24"/>
    </row>
    <row r="6" spans="1:8" ht="22.05" customHeight="1" x14ac:dyDescent="0.3">
      <c r="A6" s="17"/>
      <c r="B6" s="23" t="s">
        <v>2</v>
      </c>
      <c r="C6" s="23"/>
      <c r="D6" s="23"/>
      <c r="E6" s="23"/>
      <c r="F6" s="23"/>
      <c r="G6" s="23"/>
      <c r="H6" s="23"/>
    </row>
    <row r="7" spans="1:8" ht="22.05" customHeight="1" x14ac:dyDescent="0.3">
      <c r="A7" s="17"/>
      <c r="B7" s="23"/>
      <c r="C7" s="23"/>
      <c r="D7" s="23"/>
      <c r="E7" s="23"/>
      <c r="F7" s="23"/>
      <c r="G7" s="23"/>
      <c r="H7" s="23"/>
    </row>
    <row r="8" spans="1:8" ht="22.05" customHeight="1" x14ac:dyDescent="0.3">
      <c r="A8" s="17"/>
      <c r="B8" s="23"/>
      <c r="C8" s="23"/>
      <c r="D8" s="23"/>
      <c r="E8" s="23"/>
      <c r="F8" s="23"/>
      <c r="G8" s="23"/>
      <c r="H8" s="23"/>
    </row>
    <row r="9" spans="1:8" ht="24" customHeight="1" x14ac:dyDescent="0.3">
      <c r="A9" s="17"/>
      <c r="B9" s="17"/>
      <c r="C9" s="17"/>
      <c r="D9" s="17"/>
      <c r="E9" s="17"/>
      <c r="F9" s="17"/>
      <c r="G9" s="17"/>
      <c r="H9" s="17"/>
    </row>
    <row r="10" spans="1:8" ht="24" customHeight="1" x14ac:dyDescent="0.3">
      <c r="A10" s="17"/>
      <c r="B10" s="24" t="s">
        <v>3</v>
      </c>
      <c r="C10" s="24"/>
      <c r="D10" s="24"/>
      <c r="E10" s="24"/>
      <c r="F10" s="24"/>
      <c r="G10" s="24"/>
      <c r="H10" s="24"/>
    </row>
    <row r="11" spans="1:8" ht="22.05" customHeight="1" x14ac:dyDescent="0.3">
      <c r="A11" s="17"/>
      <c r="B11" s="23" t="s">
        <v>4</v>
      </c>
      <c r="C11" s="23"/>
      <c r="D11" s="23"/>
      <c r="E11" s="23"/>
      <c r="F11" s="23"/>
      <c r="G11" s="23"/>
      <c r="H11" s="23"/>
    </row>
    <row r="12" spans="1:8" ht="22.05" customHeight="1" x14ac:dyDescent="0.3">
      <c r="A12" s="17"/>
      <c r="B12" s="23"/>
      <c r="C12" s="23"/>
      <c r="D12" s="23"/>
      <c r="E12" s="23"/>
      <c r="F12" s="23"/>
      <c r="G12" s="23"/>
      <c r="H12" s="23"/>
    </row>
    <row r="13" spans="1:8" ht="22.05" customHeight="1" x14ac:dyDescent="0.3">
      <c r="A13" s="17"/>
      <c r="B13" s="23"/>
      <c r="C13" s="23"/>
      <c r="D13" s="23"/>
      <c r="E13" s="23"/>
      <c r="F13" s="23"/>
      <c r="G13" s="23"/>
      <c r="H13" s="23"/>
    </row>
    <row r="14" spans="1:8" x14ac:dyDescent="0.3">
      <c r="A14" s="17"/>
      <c r="B14" s="17"/>
      <c r="C14" s="17"/>
      <c r="D14" s="17"/>
      <c r="E14" s="17"/>
      <c r="F14" s="17"/>
      <c r="G14" s="17"/>
      <c r="H14" s="17"/>
    </row>
    <row r="15" spans="1:8" ht="24" customHeight="1" x14ac:dyDescent="0.3">
      <c r="A15" s="17"/>
      <c r="B15" s="24" t="s">
        <v>5</v>
      </c>
      <c r="C15" s="24"/>
      <c r="D15" s="24"/>
      <c r="E15" s="24"/>
      <c r="F15" s="24"/>
      <c r="G15" s="24"/>
      <c r="H15" s="24"/>
    </row>
    <row r="16" spans="1:8" ht="22.05" customHeight="1" x14ac:dyDescent="0.3">
      <c r="A16" s="17"/>
      <c r="B16" s="23" t="s">
        <v>6</v>
      </c>
      <c r="C16" s="23"/>
      <c r="D16" s="23"/>
      <c r="E16" s="23"/>
      <c r="F16" s="23"/>
      <c r="G16" s="23"/>
      <c r="H16" s="23"/>
    </row>
    <row r="17" spans="1:8" ht="22.05" customHeight="1" x14ac:dyDescent="0.3">
      <c r="A17" s="17"/>
      <c r="B17" s="23"/>
      <c r="C17" s="23"/>
      <c r="D17" s="23"/>
      <c r="E17" s="23"/>
      <c r="F17" s="23"/>
      <c r="G17" s="23"/>
      <c r="H17" s="23"/>
    </row>
    <row r="18" spans="1:8" ht="22.05" customHeight="1" x14ac:dyDescent="0.3">
      <c r="A18" s="17"/>
      <c r="B18" s="23"/>
      <c r="C18" s="23"/>
      <c r="D18" s="23"/>
      <c r="E18" s="23"/>
      <c r="F18" s="23"/>
      <c r="G18" s="23"/>
      <c r="H18" s="23"/>
    </row>
    <row r="19" spans="1:8" x14ac:dyDescent="0.3">
      <c r="A19" s="17"/>
      <c r="B19" s="17"/>
      <c r="C19" s="17"/>
      <c r="D19" s="17"/>
      <c r="E19" s="17"/>
      <c r="F19" s="17"/>
      <c r="G19" s="17"/>
      <c r="H19" s="17"/>
    </row>
    <row r="20" spans="1:8" ht="24" customHeight="1" x14ac:dyDescent="0.3">
      <c r="A20" s="17"/>
      <c r="B20" s="24" t="s">
        <v>7</v>
      </c>
      <c r="C20" s="24"/>
      <c r="D20" s="24"/>
      <c r="E20" s="24"/>
      <c r="F20" s="24"/>
      <c r="G20" s="24"/>
      <c r="H20" s="24"/>
    </row>
    <row r="21" spans="1:8" ht="22.05" customHeight="1" x14ac:dyDescent="0.3">
      <c r="A21" s="17"/>
      <c r="B21" s="23" t="s">
        <v>8</v>
      </c>
      <c r="C21" s="23"/>
      <c r="D21" s="23"/>
      <c r="E21" s="23"/>
      <c r="F21" s="23"/>
      <c r="G21" s="23"/>
      <c r="H21" s="23"/>
    </row>
    <row r="22" spans="1:8" ht="22.05" customHeight="1" x14ac:dyDescent="0.3">
      <c r="A22" s="17"/>
      <c r="B22" s="23"/>
      <c r="C22" s="23"/>
      <c r="D22" s="23"/>
      <c r="E22" s="23"/>
      <c r="F22" s="23"/>
      <c r="G22" s="23"/>
      <c r="H22" s="23"/>
    </row>
    <row r="23" spans="1:8" ht="22.05" customHeight="1" x14ac:dyDescent="0.3">
      <c r="A23" s="17"/>
      <c r="B23" s="23"/>
      <c r="C23" s="23"/>
      <c r="D23" s="23"/>
      <c r="E23" s="23"/>
      <c r="F23" s="23"/>
      <c r="G23" s="23"/>
      <c r="H23" s="23"/>
    </row>
    <row r="24" spans="1:8" x14ac:dyDescent="0.3">
      <c r="A24" s="17"/>
      <c r="B24" s="17"/>
      <c r="C24" s="17"/>
      <c r="D24" s="17"/>
      <c r="E24" s="17"/>
      <c r="F24" s="17"/>
      <c r="G24" s="17"/>
      <c r="H24" s="17"/>
    </row>
    <row r="25" spans="1:8" ht="24" customHeight="1" x14ac:dyDescent="0.3">
      <c r="A25" s="17"/>
      <c r="B25" s="24" t="s">
        <v>9</v>
      </c>
      <c r="C25" s="24"/>
      <c r="D25" s="24"/>
      <c r="E25" s="24"/>
      <c r="F25" s="24"/>
      <c r="G25" s="24"/>
      <c r="H25" s="24"/>
    </row>
    <row r="26" spans="1:8" ht="22.05" customHeight="1" x14ac:dyDescent="0.3">
      <c r="A26" s="17"/>
      <c r="B26" s="23" t="s">
        <v>10</v>
      </c>
      <c r="C26" s="23"/>
      <c r="D26" s="23"/>
      <c r="E26" s="23"/>
      <c r="F26" s="23"/>
      <c r="G26" s="23"/>
      <c r="H26" s="23"/>
    </row>
    <row r="27" spans="1:8" ht="22.05" customHeight="1" x14ac:dyDescent="0.3">
      <c r="A27" s="17"/>
      <c r="B27" s="23"/>
      <c r="C27" s="23"/>
      <c r="D27" s="23"/>
      <c r="E27" s="23"/>
      <c r="F27" s="23"/>
      <c r="G27" s="23"/>
      <c r="H27" s="23"/>
    </row>
    <row r="28" spans="1:8" ht="22.05" customHeight="1" x14ac:dyDescent="0.3">
      <c r="A28" s="17"/>
      <c r="B28" s="23"/>
      <c r="C28" s="23"/>
      <c r="D28" s="23"/>
      <c r="E28" s="23"/>
      <c r="F28" s="23"/>
      <c r="G28" s="23"/>
      <c r="H28" s="23"/>
    </row>
    <row r="29" spans="1:8" ht="22.05" customHeight="1" x14ac:dyDescent="0.3">
      <c r="A29" s="17"/>
      <c r="B29" s="23"/>
      <c r="C29" s="23"/>
      <c r="D29" s="23"/>
      <c r="E29" s="23"/>
      <c r="F29" s="23"/>
      <c r="G29" s="23"/>
      <c r="H29" s="23"/>
    </row>
    <row r="30" spans="1:8" x14ac:dyDescent="0.3">
      <c r="A30" s="17"/>
      <c r="B30" s="17"/>
      <c r="C30" s="17"/>
      <c r="D30" s="17"/>
      <c r="E30" s="17"/>
      <c r="F30" s="17"/>
      <c r="G30" s="17"/>
      <c r="H30" s="17"/>
    </row>
    <row r="31" spans="1:8" ht="24" customHeight="1" x14ac:dyDescent="0.3">
      <c r="A31" s="17"/>
      <c r="B31" s="24" t="s">
        <v>11</v>
      </c>
      <c r="C31" s="24"/>
      <c r="D31" s="24"/>
      <c r="E31" s="24"/>
      <c r="F31" s="24"/>
      <c r="G31" s="24"/>
      <c r="H31" s="24"/>
    </row>
    <row r="32" spans="1:8" ht="22.05" customHeight="1" x14ac:dyDescent="0.3">
      <c r="A32" s="17"/>
      <c r="B32" s="23" t="s">
        <v>12</v>
      </c>
      <c r="C32" s="23"/>
      <c r="D32" s="23"/>
      <c r="E32" s="23"/>
      <c r="F32" s="23"/>
      <c r="G32" s="23"/>
      <c r="H32" s="23"/>
    </row>
    <row r="33" spans="1:8" ht="22.05" customHeight="1" x14ac:dyDescent="0.3">
      <c r="A33" s="17"/>
      <c r="B33" s="23"/>
      <c r="C33" s="23"/>
      <c r="D33" s="23"/>
      <c r="E33" s="23"/>
      <c r="F33" s="23"/>
      <c r="G33" s="23"/>
      <c r="H33" s="23"/>
    </row>
    <row r="34" spans="1:8" ht="22.05" customHeight="1" x14ac:dyDescent="0.3">
      <c r="A34" s="17"/>
      <c r="B34" s="23"/>
      <c r="C34" s="23"/>
      <c r="D34" s="23"/>
      <c r="E34" s="23"/>
      <c r="F34" s="23"/>
      <c r="G34" s="23"/>
      <c r="H34" s="23"/>
    </row>
    <row r="35" spans="1:8" ht="22.05" customHeight="1" x14ac:dyDescent="0.3">
      <c r="A35" s="17"/>
      <c r="B35" s="23"/>
      <c r="C35" s="23"/>
      <c r="D35" s="23"/>
      <c r="E35" s="23"/>
      <c r="F35" s="23"/>
      <c r="G35" s="23"/>
      <c r="H35" s="23"/>
    </row>
    <row r="36" spans="1:8" x14ac:dyDescent="0.3">
      <c r="A36" s="17"/>
      <c r="B36" s="17"/>
      <c r="C36" s="17"/>
      <c r="D36" s="17"/>
      <c r="E36" s="17"/>
      <c r="F36" s="17"/>
      <c r="G36" s="17"/>
      <c r="H36" s="17"/>
    </row>
    <row r="37" spans="1:8" ht="24" customHeight="1" x14ac:dyDescent="0.3">
      <c r="A37" s="17"/>
      <c r="B37" s="24" t="s">
        <v>13</v>
      </c>
      <c r="C37" s="24"/>
      <c r="D37" s="24"/>
      <c r="E37" s="24"/>
      <c r="F37" s="24"/>
      <c r="G37" s="24"/>
      <c r="H37" s="24"/>
    </row>
    <row r="38" spans="1:8" ht="22.05" customHeight="1" x14ac:dyDescent="0.3">
      <c r="A38" s="17"/>
      <c r="B38" s="23" t="s">
        <v>14</v>
      </c>
      <c r="C38" s="23"/>
      <c r="D38" s="23"/>
      <c r="E38" s="23"/>
      <c r="F38" s="23"/>
      <c r="G38" s="23"/>
      <c r="H38" s="23"/>
    </row>
    <row r="39" spans="1:8" ht="22.05" customHeight="1" x14ac:dyDescent="0.3">
      <c r="A39" s="17"/>
      <c r="B39" s="23"/>
      <c r="C39" s="23"/>
      <c r="D39" s="23"/>
      <c r="E39" s="23"/>
      <c r="F39" s="23"/>
      <c r="G39" s="23"/>
      <c r="H39" s="23"/>
    </row>
    <row r="40" spans="1:8" ht="22.05" customHeight="1" x14ac:dyDescent="0.3">
      <c r="A40" s="17"/>
      <c r="B40" s="23"/>
      <c r="C40" s="23"/>
      <c r="D40" s="23"/>
      <c r="E40" s="23"/>
      <c r="F40" s="23"/>
      <c r="G40" s="23"/>
      <c r="H40" s="23"/>
    </row>
    <row r="41" spans="1:8" x14ac:dyDescent="0.3">
      <c r="A41" s="17"/>
      <c r="B41" s="17"/>
      <c r="C41" s="17"/>
      <c r="D41" s="17"/>
      <c r="E41" s="17"/>
      <c r="F41" s="17"/>
      <c r="G41" s="17"/>
      <c r="H41" s="17"/>
    </row>
    <row r="42" spans="1:8" ht="24" customHeight="1" x14ac:dyDescent="0.3">
      <c r="A42" s="17"/>
      <c r="B42" s="24" t="s">
        <v>15</v>
      </c>
      <c r="C42" s="24"/>
      <c r="D42" s="24"/>
      <c r="E42" s="24"/>
      <c r="F42" s="24"/>
      <c r="G42" s="24"/>
      <c r="H42" s="24"/>
    </row>
    <row r="43" spans="1:8" ht="22.05" customHeight="1" x14ac:dyDescent="0.3">
      <c r="A43" s="17"/>
      <c r="B43" s="23" t="s">
        <v>16</v>
      </c>
      <c r="C43" s="23"/>
      <c r="D43" s="23"/>
      <c r="E43" s="23"/>
      <c r="F43" s="23"/>
      <c r="G43" s="23"/>
      <c r="H43" s="23"/>
    </row>
    <row r="44" spans="1:8" ht="22.05" customHeight="1" x14ac:dyDescent="0.3">
      <c r="A44" s="17"/>
      <c r="B44" s="23"/>
      <c r="C44" s="23"/>
      <c r="D44" s="23"/>
      <c r="E44" s="23"/>
      <c r="F44" s="23"/>
      <c r="G44" s="23"/>
      <c r="H44" s="23"/>
    </row>
    <row r="45" spans="1:8" ht="22.05" customHeight="1" x14ac:dyDescent="0.3">
      <c r="A45" s="17"/>
      <c r="B45" s="23"/>
      <c r="C45" s="23"/>
      <c r="D45" s="23"/>
      <c r="E45" s="23"/>
      <c r="F45" s="23"/>
      <c r="G45" s="23"/>
      <c r="H45" s="23"/>
    </row>
    <row r="46" spans="1:8" ht="22.05" customHeight="1" x14ac:dyDescent="0.3">
      <c r="A46" s="17"/>
      <c r="B46" s="23"/>
      <c r="C46" s="23"/>
      <c r="D46" s="23"/>
      <c r="E46" s="23"/>
      <c r="F46" s="23"/>
      <c r="G46" s="23"/>
      <c r="H46" s="23"/>
    </row>
    <row r="47" spans="1:8" x14ac:dyDescent="0.3">
      <c r="A47" s="17"/>
      <c r="B47" s="17"/>
      <c r="C47" s="17"/>
      <c r="D47" s="17"/>
      <c r="E47" s="17"/>
      <c r="F47" s="17"/>
      <c r="G47" s="17"/>
      <c r="H47" s="17"/>
    </row>
    <row r="48" spans="1:8" ht="24" customHeight="1" x14ac:dyDescent="0.3">
      <c r="A48" s="17"/>
      <c r="B48" s="24" t="s">
        <v>17</v>
      </c>
      <c r="C48" s="24"/>
      <c r="D48" s="24"/>
      <c r="E48" s="24"/>
      <c r="F48" s="24"/>
      <c r="G48" s="24"/>
      <c r="H48" s="24"/>
    </row>
    <row r="49" spans="1:8" ht="22.05" customHeight="1" x14ac:dyDescent="0.3">
      <c r="A49" s="17"/>
      <c r="B49" s="18"/>
      <c r="C49" s="18"/>
      <c r="D49" s="18"/>
      <c r="E49" s="18"/>
      <c r="F49" s="18"/>
      <c r="G49" s="18"/>
      <c r="H49" s="18"/>
    </row>
    <row r="50" spans="1:8" ht="22.05" customHeight="1" x14ac:dyDescent="0.3">
      <c r="A50" s="17"/>
      <c r="B50" s="18"/>
      <c r="C50" s="18"/>
      <c r="D50" s="18"/>
      <c r="E50" s="22" t="s">
        <v>18</v>
      </c>
      <c r="F50" s="22"/>
      <c r="G50" s="22"/>
      <c r="H50" s="22"/>
    </row>
    <row r="51" spans="1:8" ht="22.05" customHeight="1" x14ac:dyDescent="0.3">
      <c r="A51" s="17"/>
      <c r="B51" s="18"/>
      <c r="C51" s="18"/>
      <c r="D51" s="18"/>
      <c r="E51" s="22" t="s">
        <v>19</v>
      </c>
      <c r="F51" s="22"/>
      <c r="G51" s="22"/>
      <c r="H51" s="22"/>
    </row>
    <row r="52" spans="1:8" ht="22.05" customHeight="1" x14ac:dyDescent="0.3">
      <c r="A52" s="17"/>
      <c r="B52" s="18"/>
      <c r="C52" s="18"/>
      <c r="D52" s="18"/>
      <c r="E52" s="22" t="s">
        <v>20</v>
      </c>
      <c r="F52" s="22"/>
      <c r="G52" s="22"/>
      <c r="H52" s="22"/>
    </row>
    <row r="53" spans="1:8" ht="22.05" customHeight="1" x14ac:dyDescent="0.3">
      <c r="A53" s="17"/>
      <c r="B53" s="18"/>
      <c r="C53" s="18"/>
      <c r="D53" s="18"/>
      <c r="E53" s="18"/>
      <c r="F53" s="18"/>
      <c r="G53" s="18"/>
      <c r="H53" s="18"/>
    </row>
    <row r="54" spans="1:8" ht="22.05" customHeight="1" x14ac:dyDescent="0.3">
      <c r="A54" s="17"/>
      <c r="B54" s="18"/>
      <c r="C54" s="18"/>
      <c r="D54" s="18"/>
      <c r="E54" s="18"/>
      <c r="F54" s="18"/>
      <c r="G54" s="18"/>
      <c r="H54" s="18"/>
    </row>
    <row r="55" spans="1:8" x14ac:dyDescent="0.3">
      <c r="A55" s="17"/>
      <c r="B55" s="17"/>
      <c r="C55" s="17"/>
      <c r="D55" s="17"/>
      <c r="E55" s="17"/>
      <c r="F55" s="17"/>
      <c r="G55" s="17"/>
      <c r="H55" s="17"/>
    </row>
  </sheetData>
  <sheetProtection sheet="1" objects="1" scenarios="1"/>
  <mergeCells count="21">
    <mergeCell ref="B2:H3"/>
    <mergeCell ref="B5:H5"/>
    <mergeCell ref="B10:H10"/>
    <mergeCell ref="B15:H15"/>
    <mergeCell ref="B20:H20"/>
    <mergeCell ref="B6:H8"/>
    <mergeCell ref="B11:H13"/>
    <mergeCell ref="B16:H18"/>
    <mergeCell ref="E50:H50"/>
    <mergeCell ref="E51:H51"/>
    <mergeCell ref="E52:H52"/>
    <mergeCell ref="B21:H23"/>
    <mergeCell ref="B26:H29"/>
    <mergeCell ref="B32:H35"/>
    <mergeCell ref="B38:H40"/>
    <mergeCell ref="B43:H46"/>
    <mergeCell ref="B25:H25"/>
    <mergeCell ref="B31:H31"/>
    <mergeCell ref="B37:H37"/>
    <mergeCell ref="B42:H42"/>
    <mergeCell ref="B48:H48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D6A945"/>
  </sheetPr>
  <dimension ref="A1:Q1000"/>
  <sheetViews>
    <sheetView showGridLines="0" workbookViewId="0">
      <pane ySplit="1" topLeftCell="A2" activePane="bottomLeft" state="frozen"/>
      <selection pane="bottomLeft"/>
    </sheetView>
  </sheetViews>
  <sheetFormatPr defaultRowHeight="14.4" x14ac:dyDescent="0.3"/>
  <cols>
    <col min="1" max="1" width="14.77734375" customWidth="1"/>
    <col min="2" max="2" width="16.77734375" customWidth="1"/>
    <col min="3" max="3" width="18.77734375" customWidth="1"/>
    <col min="4" max="4" width="16.77734375" customWidth="1"/>
    <col min="5" max="5" width="23.77734375" customWidth="1"/>
    <col min="6" max="6" width="18.77734375" customWidth="1"/>
    <col min="7" max="7" width="14.77734375" customWidth="1"/>
    <col min="8" max="11" width="18.77734375" customWidth="1"/>
    <col min="12" max="12" width="36.77734375" customWidth="1"/>
    <col min="13" max="17" width="0" hidden="1" customWidth="1"/>
  </cols>
  <sheetData>
    <row r="1" spans="1:17" ht="24" customHeight="1" x14ac:dyDescent="0.3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190</v>
      </c>
      <c r="L1" s="3" t="s">
        <v>31</v>
      </c>
      <c r="M1" s="3" t="s">
        <v>32</v>
      </c>
      <c r="N1" s="3" t="s">
        <v>33</v>
      </c>
      <c r="O1" s="3" t="s">
        <v>34</v>
      </c>
      <c r="P1" s="3" t="s">
        <v>35</v>
      </c>
      <c r="Q1" s="3" t="s">
        <v>36</v>
      </c>
    </row>
    <row r="2" spans="1:17" x14ac:dyDescent="0.3">
      <c r="A2" s="6">
        <v>46041</v>
      </c>
      <c r="B2" s="7" t="s">
        <v>37</v>
      </c>
      <c r="C2" s="7" t="s">
        <v>38</v>
      </c>
      <c r="D2" s="7" t="s">
        <v>39</v>
      </c>
      <c r="E2" s="7" t="s">
        <v>40</v>
      </c>
      <c r="F2" s="7" t="s">
        <v>41</v>
      </c>
      <c r="G2" s="8">
        <v>4</v>
      </c>
      <c r="H2" s="9">
        <v>950.6</v>
      </c>
      <c r="I2" s="9">
        <v>610</v>
      </c>
      <c r="J2" s="10">
        <f t="shared" ref="J2:J33" si="0">IF(M2=1,G2*H2,"")</f>
        <v>3802.4</v>
      </c>
      <c r="K2" s="10">
        <f t="shared" ref="K2:K33" si="1">IF(M2=0,"",IF(AND(ISNUMBER(I2),I2&gt;=0),J2-G2*I2,""))</f>
        <v>1362.4</v>
      </c>
      <c r="L2" s="11" t="str">
        <f>IF(COUNTA($A2:$I2)=0,"",MID(IF(OR(NOT(ISNUMBER($A2)),$A2&lt;1),"; Data inválida","")&amp;IF($B2="","; Pedido ausente","")&amp;IF($C2="","; Região ausente",IF(COUNTIF(LISTAS!$A$3:$A$1000,$C2)=0,"; Região não cadastrada",""))&amp;IF($D2="","; Vendedor ausente",IF(COUNTIF(LISTAS!$B$3:$B$1000,$D2)=0,"; Vendedor não cadastrado",""))&amp;IF(OR(NOT(ISNUMBER($G2)),$G2&lt;=0),"; Quantidade inválida","")&amp;IF(OR(NOT(ISNUMBER($H2)),$H2&lt;0),"; Preço inválido","")&amp;IF(OR(NOT(ISNUMBER($I2)),$I2&lt;0),"; Custo ausente/inválido","")&amp;IF(COUNTIFS($A$2:$A2,$A2,$B$2:$B2,$B2,$C$2:$C2,$C2,$D$2:$D2,$D2,$E$2:$E2,$E2,$F$2:$F2,$F2,$G$2:$G2,$G2,$H$2:$H2,$H2,$I$2:$I2,$I2)&gt;1,"; Duplicação provável",""),3,999))</f>
        <v/>
      </c>
      <c r="M2">
        <f>IF(COUNTA($A2:$I2)=0,0,IF(AND(ISNUMBER($A2),$A2&gt;=1,$B2&lt;&gt;"",$C2&lt;&gt;"",COUNTIF(LISTAS!$A$3:$A$1000,$C2)&gt;0,$D2&lt;&gt;"",COUNTIF(LISTAS!$B$3:$B$1000,$D2)&gt;0,ISNUMBER($G2),$G2&gt;0,ISNUMBER($H2),$H2&gt;=0),1,0))</f>
        <v>1</v>
      </c>
      <c r="N2">
        <f t="shared" ref="N2:N33" si="2">IF(M2=1,YEAR(A2),"")</f>
        <v>2026</v>
      </c>
      <c r="O2">
        <f>IF(AND(M2=1,N2=DASHBOARD!$H$6,OR(DASHBOARD!$B$6="Todos",C2=DASHBOARD!$B$6),OR(DASHBOARD!$E$6="Todos",D2=DASHBOARD!$E$6)),1,0)</f>
        <v>1</v>
      </c>
      <c r="P2">
        <f>IF(O2=0,0,IF(COUNTIFS($B$2:$B2,B2,$O$2:$O2,1)=1,1,0))</f>
        <v>1</v>
      </c>
      <c r="Q2">
        <f t="shared" ref="Q2:Q33" si="3">IF(L2="",0,1)</f>
        <v>0</v>
      </c>
    </row>
    <row r="3" spans="1:17" x14ac:dyDescent="0.3">
      <c r="A3" s="6">
        <v>46030</v>
      </c>
      <c r="B3" s="7" t="s">
        <v>42</v>
      </c>
      <c r="C3" s="7" t="s">
        <v>43</v>
      </c>
      <c r="D3" s="7" t="s">
        <v>44</v>
      </c>
      <c r="E3" s="7" t="s">
        <v>45</v>
      </c>
      <c r="F3" s="7" t="s">
        <v>46</v>
      </c>
      <c r="G3" s="8">
        <v>2</v>
      </c>
      <c r="H3" s="9">
        <v>4074</v>
      </c>
      <c r="I3" s="9">
        <v>3150</v>
      </c>
      <c r="J3" s="10">
        <f t="shared" si="0"/>
        <v>8148</v>
      </c>
      <c r="K3" s="10">
        <f t="shared" si="1"/>
        <v>1848</v>
      </c>
      <c r="L3" s="11" t="str">
        <f>IF(COUNTA($A3:$I3)=0,"",MID(IF(OR(NOT(ISNUMBER($A3)),$A3&lt;1),"; Data inválida","")&amp;IF($B3="","; Pedido ausente","")&amp;IF($C3="","; Região ausente",IF(COUNTIF(LISTAS!$A$3:$A$1000,$C3)=0,"; Região não cadastrada",""))&amp;IF($D3="","; Vendedor ausente",IF(COUNTIF(LISTAS!$B$3:$B$1000,$D3)=0,"; Vendedor não cadastrado",""))&amp;IF(OR(NOT(ISNUMBER($G3)),$G3&lt;=0),"; Quantidade inválida","")&amp;IF(OR(NOT(ISNUMBER($H3)),$H3&lt;0),"; Preço inválido","")&amp;IF(OR(NOT(ISNUMBER($I3)),$I3&lt;0),"; Custo ausente/inválido","")&amp;IF(COUNTIFS($A$2:$A3,$A3,$B$2:$B3,$B3,$C$2:$C3,$C3,$D$2:$D3,$D3,$E$2:$E3,$E3,$F$2:$F3,$F3,$G$2:$G3,$G3,$H$2:$H3,$H3,$I$2:$I3,$I3)&gt;1,"; Duplicação provável",""),3,999))</f>
        <v/>
      </c>
      <c r="M3">
        <f>IF(COUNTA($A3:$I3)=0,0,IF(AND(ISNUMBER($A3),$A3&gt;=1,$B3&lt;&gt;"",$C3&lt;&gt;"",COUNTIF(LISTAS!$A$3:$A$1000,$C3)&gt;0,$D3&lt;&gt;"",COUNTIF(LISTAS!$B$3:$B$1000,$D3)&gt;0,ISNUMBER($G3),$G3&gt;0,ISNUMBER($H3),$H3&gt;=0),1,0))</f>
        <v>1</v>
      </c>
      <c r="N3">
        <f t="shared" si="2"/>
        <v>2026</v>
      </c>
      <c r="O3">
        <f>IF(AND(M3=1,N3=DASHBOARD!$H$6,OR(DASHBOARD!$B$6="Todos",C3=DASHBOARD!$B$6),OR(DASHBOARD!$E$6="Todos",D3=DASHBOARD!$E$6)),1,0)</f>
        <v>1</v>
      </c>
      <c r="P3">
        <f>IF(O3=0,0,IF(COUNTIFS($B$2:$B3,B3,$O$2:$O3,1)=1,1,0))</f>
        <v>1</v>
      </c>
      <c r="Q3">
        <f t="shared" si="3"/>
        <v>0</v>
      </c>
    </row>
    <row r="4" spans="1:17" x14ac:dyDescent="0.3">
      <c r="A4" s="6">
        <v>46039</v>
      </c>
      <c r="B4" s="7" t="s">
        <v>47</v>
      </c>
      <c r="C4" s="7" t="s">
        <v>48</v>
      </c>
      <c r="D4" s="7" t="s">
        <v>44</v>
      </c>
      <c r="E4" s="7" t="s">
        <v>45</v>
      </c>
      <c r="F4" s="7" t="s">
        <v>46</v>
      </c>
      <c r="G4" s="8">
        <v>1</v>
      </c>
      <c r="H4" s="9">
        <v>4200</v>
      </c>
      <c r="I4" s="9">
        <v>3150</v>
      </c>
      <c r="J4" s="10">
        <f t="shared" si="0"/>
        <v>4200</v>
      </c>
      <c r="K4" s="10">
        <f t="shared" si="1"/>
        <v>1050</v>
      </c>
      <c r="L4" s="11" t="str">
        <f>IF(COUNTA($A4:$I4)=0,"",MID(IF(OR(NOT(ISNUMBER($A4)),$A4&lt;1),"; Data inválida","")&amp;IF($B4="","; Pedido ausente","")&amp;IF($C4="","; Região ausente",IF(COUNTIF(LISTAS!$A$3:$A$1000,$C4)=0,"; Região não cadastrada",""))&amp;IF($D4="","; Vendedor ausente",IF(COUNTIF(LISTAS!$B$3:$B$1000,$D4)=0,"; Vendedor não cadastrado",""))&amp;IF(OR(NOT(ISNUMBER($G4)),$G4&lt;=0),"; Quantidade inválida","")&amp;IF(OR(NOT(ISNUMBER($H4)),$H4&lt;0),"; Preço inválido","")&amp;IF(OR(NOT(ISNUMBER($I4)),$I4&lt;0),"; Custo ausente/inválido","")&amp;IF(COUNTIFS($A$2:$A4,$A4,$B$2:$B4,$B4,$C$2:$C4,$C4,$D$2:$D4,$D4,$E$2:$E4,$E4,$F$2:$F4,$F4,$G$2:$G4,$G4,$H$2:$H4,$H4,$I$2:$I4,$I4)&gt;1,"; Duplicação provável",""),3,999))</f>
        <v/>
      </c>
      <c r="M4">
        <f>IF(COUNTA($A4:$I4)=0,0,IF(AND(ISNUMBER($A4),$A4&gt;=1,$B4&lt;&gt;"",$C4&lt;&gt;"",COUNTIF(LISTAS!$A$3:$A$1000,$C4)&gt;0,$D4&lt;&gt;"",COUNTIF(LISTAS!$B$3:$B$1000,$D4)&gt;0,ISNUMBER($G4),$G4&gt;0,ISNUMBER($H4),$H4&gt;=0),1,0))</f>
        <v>1</v>
      </c>
      <c r="N4">
        <f t="shared" si="2"/>
        <v>2026</v>
      </c>
      <c r="O4">
        <f>IF(AND(M4=1,N4=DASHBOARD!$H$6,OR(DASHBOARD!$B$6="Todos",C4=DASHBOARD!$B$6),OR(DASHBOARD!$E$6="Todos",D4=DASHBOARD!$E$6)),1,0)</f>
        <v>1</v>
      </c>
      <c r="P4">
        <f>IF(O4=0,0,IF(COUNTIFS($B$2:$B4,B4,$O$2:$O4,1)=1,1,0))</f>
        <v>1</v>
      </c>
      <c r="Q4">
        <f t="shared" si="3"/>
        <v>0</v>
      </c>
    </row>
    <row r="5" spans="1:17" x14ac:dyDescent="0.3">
      <c r="A5" s="6">
        <v>46031</v>
      </c>
      <c r="B5" s="7" t="s">
        <v>49</v>
      </c>
      <c r="C5" s="7" t="s">
        <v>38</v>
      </c>
      <c r="D5" s="7" t="s">
        <v>44</v>
      </c>
      <c r="E5" s="7" t="s">
        <v>40</v>
      </c>
      <c r="F5" s="7" t="s">
        <v>41</v>
      </c>
      <c r="G5" s="8">
        <v>4</v>
      </c>
      <c r="H5" s="9">
        <v>931</v>
      </c>
      <c r="I5" s="9">
        <v>610</v>
      </c>
      <c r="J5" s="10">
        <f t="shared" si="0"/>
        <v>3724</v>
      </c>
      <c r="K5" s="10">
        <f t="shared" si="1"/>
        <v>1284</v>
      </c>
      <c r="L5" s="11" t="str">
        <f>IF(COUNTA($A5:$I5)=0,"",MID(IF(OR(NOT(ISNUMBER($A5)),$A5&lt;1),"; Data inválida","")&amp;IF($B5="","; Pedido ausente","")&amp;IF($C5="","; Região ausente",IF(COUNTIF(LISTAS!$A$3:$A$1000,$C5)=0,"; Região não cadastrada",""))&amp;IF($D5="","; Vendedor ausente",IF(COUNTIF(LISTAS!$B$3:$B$1000,$D5)=0,"; Vendedor não cadastrado",""))&amp;IF(OR(NOT(ISNUMBER($G5)),$G5&lt;=0),"; Quantidade inválida","")&amp;IF(OR(NOT(ISNUMBER($H5)),$H5&lt;0),"; Preço inválido","")&amp;IF(OR(NOT(ISNUMBER($I5)),$I5&lt;0),"; Custo ausente/inválido","")&amp;IF(COUNTIFS($A$2:$A5,$A5,$B$2:$B5,$B5,$C$2:$C5,$C5,$D$2:$D5,$D5,$E$2:$E5,$E5,$F$2:$F5,$F5,$G$2:$G5,$G5,$H$2:$H5,$H5,$I$2:$I5,$I5)&gt;1,"; Duplicação provável",""),3,999))</f>
        <v/>
      </c>
      <c r="M5">
        <f>IF(COUNTA($A5:$I5)=0,0,IF(AND(ISNUMBER($A5),$A5&gt;=1,$B5&lt;&gt;"",$C5&lt;&gt;"",COUNTIF(LISTAS!$A$3:$A$1000,$C5)&gt;0,$D5&lt;&gt;"",COUNTIF(LISTAS!$B$3:$B$1000,$D5)&gt;0,ISNUMBER($G5),$G5&gt;0,ISNUMBER($H5),$H5&gt;=0),1,0))</f>
        <v>1</v>
      </c>
      <c r="N5">
        <f t="shared" si="2"/>
        <v>2026</v>
      </c>
      <c r="O5">
        <f>IF(AND(M5=1,N5=DASHBOARD!$H$6,OR(DASHBOARD!$B$6="Todos",C5=DASHBOARD!$B$6),OR(DASHBOARD!$E$6="Todos",D5=DASHBOARD!$E$6)),1,0)</f>
        <v>1</v>
      </c>
      <c r="P5">
        <f>IF(O5=0,0,IF(COUNTIFS($B$2:$B5,B5,$O$2:$O5,1)=1,1,0))</f>
        <v>1</v>
      </c>
      <c r="Q5">
        <f t="shared" si="3"/>
        <v>0</v>
      </c>
    </row>
    <row r="6" spans="1:17" x14ac:dyDescent="0.3">
      <c r="A6" s="6">
        <v>46040</v>
      </c>
      <c r="B6" s="7" t="s">
        <v>50</v>
      </c>
      <c r="C6" s="7" t="s">
        <v>43</v>
      </c>
      <c r="D6" s="7" t="s">
        <v>51</v>
      </c>
      <c r="E6" s="7" t="s">
        <v>52</v>
      </c>
      <c r="F6" s="7" t="s">
        <v>53</v>
      </c>
      <c r="G6" s="8">
        <v>6</v>
      </c>
      <c r="H6" s="9">
        <v>331.2</v>
      </c>
      <c r="I6" s="9">
        <v>190</v>
      </c>
      <c r="J6" s="10">
        <f t="shared" si="0"/>
        <v>1987.1999999999998</v>
      </c>
      <c r="K6" s="10">
        <f t="shared" si="1"/>
        <v>847.19999999999982</v>
      </c>
      <c r="L6" s="11" t="str">
        <f>IF(COUNTA($A6:$I6)=0,"",MID(IF(OR(NOT(ISNUMBER($A6)),$A6&lt;1),"; Data inválida","")&amp;IF($B6="","; Pedido ausente","")&amp;IF($C6="","; Região ausente",IF(COUNTIF(LISTAS!$A$3:$A$1000,$C6)=0,"; Região não cadastrada",""))&amp;IF($D6="","; Vendedor ausente",IF(COUNTIF(LISTAS!$B$3:$B$1000,$D6)=0,"; Vendedor não cadastrado",""))&amp;IF(OR(NOT(ISNUMBER($G6)),$G6&lt;=0),"; Quantidade inválida","")&amp;IF(OR(NOT(ISNUMBER($H6)),$H6&lt;0),"; Preço inválido","")&amp;IF(OR(NOT(ISNUMBER($I6)),$I6&lt;0),"; Custo ausente/inválido","")&amp;IF(COUNTIFS($A$2:$A6,$A6,$B$2:$B6,$B6,$C$2:$C6,$C6,$D$2:$D6,$D6,$E$2:$E6,$E6,$F$2:$F6,$F6,$G$2:$G6,$G6,$H$2:$H6,$H6,$I$2:$I6,$I6)&gt;1,"; Duplicação provável",""),3,999))</f>
        <v/>
      </c>
      <c r="M6">
        <f>IF(COUNTA($A6:$I6)=0,0,IF(AND(ISNUMBER($A6),$A6&gt;=1,$B6&lt;&gt;"",$C6&lt;&gt;"",COUNTIF(LISTAS!$A$3:$A$1000,$C6)&gt;0,$D6&lt;&gt;"",COUNTIF(LISTAS!$B$3:$B$1000,$D6)&gt;0,ISNUMBER($G6),$G6&gt;0,ISNUMBER($H6),$H6&gt;=0),1,0))</f>
        <v>1</v>
      </c>
      <c r="N6">
        <f t="shared" si="2"/>
        <v>2026</v>
      </c>
      <c r="O6">
        <f>IF(AND(M6=1,N6=DASHBOARD!$H$6,OR(DASHBOARD!$B$6="Todos",C6=DASHBOARD!$B$6),OR(DASHBOARD!$E$6="Todos",D6=DASHBOARD!$E$6)),1,0)</f>
        <v>1</v>
      </c>
      <c r="P6">
        <f>IF(O6=0,0,IF(COUNTIFS($B$2:$B6,B6,$O$2:$O6,1)=1,1,0))</f>
        <v>1</v>
      </c>
      <c r="Q6">
        <f t="shared" si="3"/>
        <v>0</v>
      </c>
    </row>
    <row r="7" spans="1:17" x14ac:dyDescent="0.3">
      <c r="A7" s="6">
        <v>46038</v>
      </c>
      <c r="B7" s="7" t="s">
        <v>54</v>
      </c>
      <c r="C7" s="7" t="s">
        <v>48</v>
      </c>
      <c r="D7" s="7" t="s">
        <v>39</v>
      </c>
      <c r="E7" s="7" t="s">
        <v>55</v>
      </c>
      <c r="F7" s="7" t="s">
        <v>46</v>
      </c>
      <c r="G7" s="8">
        <v>5</v>
      </c>
      <c r="H7" s="9">
        <v>1377.5</v>
      </c>
      <c r="I7" s="9">
        <v>980</v>
      </c>
      <c r="J7" s="10">
        <f t="shared" si="0"/>
        <v>6887.5</v>
      </c>
      <c r="K7" s="10">
        <f t="shared" si="1"/>
        <v>1987.5</v>
      </c>
      <c r="L7" s="11" t="str">
        <f>IF(COUNTA($A7:$I7)=0,"",MID(IF(OR(NOT(ISNUMBER($A7)),$A7&lt;1),"; Data inválida","")&amp;IF($B7="","; Pedido ausente","")&amp;IF($C7="","; Região ausente",IF(COUNTIF(LISTAS!$A$3:$A$1000,$C7)=0,"; Região não cadastrada",""))&amp;IF($D7="","; Vendedor ausente",IF(COUNTIF(LISTAS!$B$3:$B$1000,$D7)=0,"; Vendedor não cadastrado",""))&amp;IF(OR(NOT(ISNUMBER($G7)),$G7&lt;=0),"; Quantidade inválida","")&amp;IF(OR(NOT(ISNUMBER($H7)),$H7&lt;0),"; Preço inválido","")&amp;IF(OR(NOT(ISNUMBER($I7)),$I7&lt;0),"; Custo ausente/inválido","")&amp;IF(COUNTIFS($A$2:$A7,$A7,$B$2:$B7,$B7,$C$2:$C7,$C7,$D$2:$D7,$D7,$E$2:$E7,$E7,$F$2:$F7,$F7,$G$2:$G7,$G7,$H$2:$H7,$H7,$I$2:$I7,$I7)&gt;1,"; Duplicação provável",""),3,999))</f>
        <v/>
      </c>
      <c r="M7">
        <f>IF(COUNTA($A7:$I7)=0,0,IF(AND(ISNUMBER($A7),$A7&gt;=1,$B7&lt;&gt;"",$C7&lt;&gt;"",COUNTIF(LISTAS!$A$3:$A$1000,$C7)&gt;0,$D7&lt;&gt;"",COUNTIF(LISTAS!$B$3:$B$1000,$D7)&gt;0,ISNUMBER($G7),$G7&gt;0,ISNUMBER($H7),$H7&gt;=0),1,0))</f>
        <v>1</v>
      </c>
      <c r="N7">
        <f t="shared" si="2"/>
        <v>2026</v>
      </c>
      <c r="O7">
        <f>IF(AND(M7=1,N7=DASHBOARD!$H$6,OR(DASHBOARD!$B$6="Todos",C7=DASHBOARD!$B$6),OR(DASHBOARD!$E$6="Todos",D7=DASHBOARD!$E$6)),1,0)</f>
        <v>1</v>
      </c>
      <c r="P7">
        <f>IF(O7=0,0,IF(COUNTIFS($B$2:$B7,B7,$O$2:$O7,1)=1,1,0))</f>
        <v>1</v>
      </c>
      <c r="Q7">
        <f t="shared" si="3"/>
        <v>0</v>
      </c>
    </row>
    <row r="8" spans="1:17" x14ac:dyDescent="0.3">
      <c r="A8" s="6">
        <v>46042</v>
      </c>
      <c r="B8" s="7" t="s">
        <v>56</v>
      </c>
      <c r="C8" s="7" t="s">
        <v>57</v>
      </c>
      <c r="D8" s="7" t="s">
        <v>51</v>
      </c>
      <c r="E8" s="7" t="s">
        <v>55</v>
      </c>
      <c r="F8" s="7" t="s">
        <v>46</v>
      </c>
      <c r="G8" s="8">
        <v>3</v>
      </c>
      <c r="H8" s="9">
        <v>1377.5</v>
      </c>
      <c r="I8" s="9">
        <v>980</v>
      </c>
      <c r="J8" s="10">
        <f t="shared" si="0"/>
        <v>4132.5</v>
      </c>
      <c r="K8" s="10">
        <f t="shared" si="1"/>
        <v>1192.5</v>
      </c>
      <c r="L8" s="11" t="str">
        <f>IF(COUNTA($A8:$I8)=0,"",MID(IF(OR(NOT(ISNUMBER($A8)),$A8&lt;1),"; Data inválida","")&amp;IF($B8="","; Pedido ausente","")&amp;IF($C8="","; Região ausente",IF(COUNTIF(LISTAS!$A$3:$A$1000,$C8)=0,"; Região não cadastrada",""))&amp;IF($D8="","; Vendedor ausente",IF(COUNTIF(LISTAS!$B$3:$B$1000,$D8)=0,"; Vendedor não cadastrado",""))&amp;IF(OR(NOT(ISNUMBER($G8)),$G8&lt;=0),"; Quantidade inválida","")&amp;IF(OR(NOT(ISNUMBER($H8)),$H8&lt;0),"; Preço inválido","")&amp;IF(OR(NOT(ISNUMBER($I8)),$I8&lt;0),"; Custo ausente/inválido","")&amp;IF(COUNTIFS($A$2:$A8,$A8,$B$2:$B8,$B8,$C$2:$C8,$C8,$D$2:$D8,$D8,$E$2:$E8,$E8,$F$2:$F8,$F8,$G$2:$G8,$G8,$H$2:$H8,$H8,$I$2:$I8,$I8)&gt;1,"; Duplicação provável",""),3,999))</f>
        <v/>
      </c>
      <c r="M8">
        <f>IF(COUNTA($A8:$I8)=0,0,IF(AND(ISNUMBER($A8),$A8&gt;=1,$B8&lt;&gt;"",$C8&lt;&gt;"",COUNTIF(LISTAS!$A$3:$A$1000,$C8)&gt;0,$D8&lt;&gt;"",COUNTIF(LISTAS!$B$3:$B$1000,$D8)&gt;0,ISNUMBER($G8),$G8&gt;0,ISNUMBER($H8),$H8&gt;=0),1,0))</f>
        <v>1</v>
      </c>
      <c r="N8">
        <f t="shared" si="2"/>
        <v>2026</v>
      </c>
      <c r="O8">
        <f>IF(AND(M8=1,N8=DASHBOARD!$H$6,OR(DASHBOARD!$B$6="Todos",C8=DASHBOARD!$B$6),OR(DASHBOARD!$E$6="Todos",D8=DASHBOARD!$E$6)),1,0)</f>
        <v>1</v>
      </c>
      <c r="P8">
        <f>IF(O8=0,0,IF(COUNTIFS($B$2:$B8,B8,$O$2:$O8,1)=1,1,0))</f>
        <v>1</v>
      </c>
      <c r="Q8">
        <f t="shared" si="3"/>
        <v>0</v>
      </c>
    </row>
    <row r="9" spans="1:17" x14ac:dyDescent="0.3">
      <c r="A9" s="6">
        <v>46041</v>
      </c>
      <c r="B9" s="7" t="s">
        <v>58</v>
      </c>
      <c r="C9" s="7" t="s">
        <v>59</v>
      </c>
      <c r="D9" s="7" t="s">
        <v>60</v>
      </c>
      <c r="E9" s="7" t="s">
        <v>45</v>
      </c>
      <c r="F9" s="7" t="s">
        <v>46</v>
      </c>
      <c r="G9" s="8">
        <v>6</v>
      </c>
      <c r="H9" s="9">
        <v>4074</v>
      </c>
      <c r="I9" s="9">
        <v>3150</v>
      </c>
      <c r="J9" s="10">
        <f t="shared" si="0"/>
        <v>24444</v>
      </c>
      <c r="K9" s="10">
        <f t="shared" si="1"/>
        <v>5544</v>
      </c>
      <c r="L9" s="11" t="str">
        <f>IF(COUNTA($A9:$I9)=0,"",MID(IF(OR(NOT(ISNUMBER($A9)),$A9&lt;1),"; Data inválida","")&amp;IF($B9="","; Pedido ausente","")&amp;IF($C9="","; Região ausente",IF(COUNTIF(LISTAS!$A$3:$A$1000,$C9)=0,"; Região não cadastrada",""))&amp;IF($D9="","; Vendedor ausente",IF(COUNTIF(LISTAS!$B$3:$B$1000,$D9)=0,"; Vendedor não cadastrado",""))&amp;IF(OR(NOT(ISNUMBER($G9)),$G9&lt;=0),"; Quantidade inválida","")&amp;IF(OR(NOT(ISNUMBER($H9)),$H9&lt;0),"; Preço inválido","")&amp;IF(OR(NOT(ISNUMBER($I9)),$I9&lt;0),"; Custo ausente/inválido","")&amp;IF(COUNTIFS($A$2:$A9,$A9,$B$2:$B9,$B9,$C$2:$C9,$C9,$D$2:$D9,$D9,$E$2:$E9,$E9,$F$2:$F9,$F9,$G$2:$G9,$G9,$H$2:$H9,$H9,$I$2:$I9,$I9)&gt;1,"; Duplicação provável",""),3,999))</f>
        <v/>
      </c>
      <c r="M9">
        <f>IF(COUNTA($A9:$I9)=0,0,IF(AND(ISNUMBER($A9),$A9&gt;=1,$B9&lt;&gt;"",$C9&lt;&gt;"",COUNTIF(LISTAS!$A$3:$A$1000,$C9)&gt;0,$D9&lt;&gt;"",COUNTIF(LISTAS!$B$3:$B$1000,$D9)&gt;0,ISNUMBER($G9),$G9&gt;0,ISNUMBER($H9),$H9&gt;=0),1,0))</f>
        <v>1</v>
      </c>
      <c r="N9">
        <f t="shared" si="2"/>
        <v>2026</v>
      </c>
      <c r="O9">
        <f>IF(AND(M9=1,N9=DASHBOARD!$H$6,OR(DASHBOARD!$B$6="Todos",C9=DASHBOARD!$B$6),OR(DASHBOARD!$E$6="Todos",D9=DASHBOARD!$E$6)),1,0)</f>
        <v>1</v>
      </c>
      <c r="P9">
        <f>IF(O9=0,0,IF(COUNTIFS($B$2:$B9,B9,$O$2:$O9,1)=1,1,0))</f>
        <v>1</v>
      </c>
      <c r="Q9">
        <f t="shared" si="3"/>
        <v>0</v>
      </c>
    </row>
    <row r="10" spans="1:17" x14ac:dyDescent="0.3">
      <c r="A10" s="6">
        <v>46031</v>
      </c>
      <c r="B10" s="7" t="s">
        <v>61</v>
      </c>
      <c r="C10" s="7" t="s">
        <v>38</v>
      </c>
      <c r="D10" s="7" t="s">
        <v>51</v>
      </c>
      <c r="E10" s="7" t="s">
        <v>55</v>
      </c>
      <c r="F10" s="7" t="s">
        <v>46</v>
      </c>
      <c r="G10" s="8">
        <v>3</v>
      </c>
      <c r="H10" s="9">
        <v>1450</v>
      </c>
      <c r="I10" s="9">
        <v>980</v>
      </c>
      <c r="J10" s="10">
        <f t="shared" si="0"/>
        <v>4350</v>
      </c>
      <c r="K10" s="10">
        <f t="shared" si="1"/>
        <v>1410</v>
      </c>
      <c r="L10" s="11" t="str">
        <f>IF(COUNTA($A10:$I10)=0,"",MID(IF(OR(NOT(ISNUMBER($A10)),$A10&lt;1),"; Data inválida","")&amp;IF($B10="","; Pedido ausente","")&amp;IF($C10="","; Região ausente",IF(COUNTIF(LISTAS!$A$3:$A$1000,$C10)=0,"; Região não cadastrada",""))&amp;IF($D10="","; Vendedor ausente",IF(COUNTIF(LISTAS!$B$3:$B$1000,$D10)=0,"; Vendedor não cadastrado",""))&amp;IF(OR(NOT(ISNUMBER($G10)),$G10&lt;=0),"; Quantidade inválida","")&amp;IF(OR(NOT(ISNUMBER($H10)),$H10&lt;0),"; Preço inválido","")&amp;IF(OR(NOT(ISNUMBER($I10)),$I10&lt;0),"; Custo ausente/inválido","")&amp;IF(COUNTIFS($A$2:$A10,$A10,$B$2:$B10,$B10,$C$2:$C10,$C10,$D$2:$D10,$D10,$E$2:$E10,$E10,$F$2:$F10,$F10,$G$2:$G10,$G10,$H$2:$H10,$H10,$I$2:$I10,$I10)&gt;1,"; Duplicação provável",""),3,999))</f>
        <v/>
      </c>
      <c r="M10">
        <f>IF(COUNTA($A10:$I10)=0,0,IF(AND(ISNUMBER($A10),$A10&gt;=1,$B10&lt;&gt;"",$C10&lt;&gt;"",COUNTIF(LISTAS!$A$3:$A$1000,$C10)&gt;0,$D10&lt;&gt;"",COUNTIF(LISTAS!$B$3:$B$1000,$D10)&gt;0,ISNUMBER($G10),$G10&gt;0,ISNUMBER($H10),$H10&gt;=0),1,0))</f>
        <v>1</v>
      </c>
      <c r="N10">
        <f t="shared" si="2"/>
        <v>2026</v>
      </c>
      <c r="O10">
        <f>IF(AND(M10=1,N10=DASHBOARD!$H$6,OR(DASHBOARD!$B$6="Todos",C10=DASHBOARD!$B$6),OR(DASHBOARD!$E$6="Todos",D10=DASHBOARD!$E$6)),1,0)</f>
        <v>1</v>
      </c>
      <c r="P10">
        <f>IF(O10=0,0,IF(COUNTIFS($B$2:$B10,B10,$O$2:$O10,1)=1,1,0))</f>
        <v>1</v>
      </c>
      <c r="Q10">
        <f t="shared" si="3"/>
        <v>0</v>
      </c>
    </row>
    <row r="11" spans="1:17" x14ac:dyDescent="0.3">
      <c r="A11" s="6">
        <v>46044</v>
      </c>
      <c r="B11" s="7" t="s">
        <v>62</v>
      </c>
      <c r="C11" s="7" t="s">
        <v>57</v>
      </c>
      <c r="D11" s="7" t="s">
        <v>51</v>
      </c>
      <c r="E11" s="7" t="s">
        <v>55</v>
      </c>
      <c r="F11" s="7" t="s">
        <v>46</v>
      </c>
      <c r="G11" s="8">
        <v>6</v>
      </c>
      <c r="H11" s="9">
        <v>1334</v>
      </c>
      <c r="I11" s="9">
        <v>980</v>
      </c>
      <c r="J11" s="10">
        <f t="shared" si="0"/>
        <v>8004</v>
      </c>
      <c r="K11" s="10">
        <f t="shared" si="1"/>
        <v>2124</v>
      </c>
      <c r="L11" s="11" t="str">
        <f>IF(COUNTA($A11:$I11)=0,"",MID(IF(OR(NOT(ISNUMBER($A11)),$A11&lt;1),"; Data inválida","")&amp;IF($B11="","; Pedido ausente","")&amp;IF($C11="","; Região ausente",IF(COUNTIF(LISTAS!$A$3:$A$1000,$C11)=0,"; Região não cadastrada",""))&amp;IF($D11="","; Vendedor ausente",IF(COUNTIF(LISTAS!$B$3:$B$1000,$D11)=0,"; Vendedor não cadastrado",""))&amp;IF(OR(NOT(ISNUMBER($G11)),$G11&lt;=0),"; Quantidade inválida","")&amp;IF(OR(NOT(ISNUMBER($H11)),$H11&lt;0),"; Preço inválido","")&amp;IF(OR(NOT(ISNUMBER($I11)),$I11&lt;0),"; Custo ausente/inválido","")&amp;IF(COUNTIFS($A$2:$A11,$A11,$B$2:$B11,$B11,$C$2:$C11,$C11,$D$2:$D11,$D11,$E$2:$E11,$E11,$F$2:$F11,$F11,$G$2:$G11,$G11,$H$2:$H11,$H11,$I$2:$I11,$I11)&gt;1,"; Duplicação provável",""),3,999))</f>
        <v/>
      </c>
      <c r="M11">
        <f>IF(COUNTA($A11:$I11)=0,0,IF(AND(ISNUMBER($A11),$A11&gt;=1,$B11&lt;&gt;"",$C11&lt;&gt;"",COUNTIF(LISTAS!$A$3:$A$1000,$C11)&gt;0,$D11&lt;&gt;"",COUNTIF(LISTAS!$B$3:$B$1000,$D11)&gt;0,ISNUMBER($G11),$G11&gt;0,ISNUMBER($H11),$H11&gt;=0),1,0))</f>
        <v>1</v>
      </c>
      <c r="N11">
        <f t="shared" si="2"/>
        <v>2026</v>
      </c>
      <c r="O11">
        <f>IF(AND(M11=1,N11=DASHBOARD!$H$6,OR(DASHBOARD!$B$6="Todos",C11=DASHBOARD!$B$6),OR(DASHBOARD!$E$6="Todos",D11=DASHBOARD!$E$6)),1,0)</f>
        <v>1</v>
      </c>
      <c r="P11">
        <f>IF(O11=0,0,IF(COUNTIFS($B$2:$B11,B11,$O$2:$O11,1)=1,1,0))</f>
        <v>1</v>
      </c>
      <c r="Q11">
        <f t="shared" si="3"/>
        <v>0</v>
      </c>
    </row>
    <row r="12" spans="1:17" x14ac:dyDescent="0.3">
      <c r="A12" s="6">
        <v>46062</v>
      </c>
      <c r="B12" s="7" t="s">
        <v>63</v>
      </c>
      <c r="C12" s="7" t="s">
        <v>57</v>
      </c>
      <c r="D12" s="7" t="s">
        <v>64</v>
      </c>
      <c r="E12" s="7" t="s">
        <v>40</v>
      </c>
      <c r="F12" s="7" t="s">
        <v>41</v>
      </c>
      <c r="G12" s="8">
        <v>1</v>
      </c>
      <c r="H12" s="9">
        <v>931</v>
      </c>
      <c r="I12" s="9">
        <v>610</v>
      </c>
      <c r="J12" s="10">
        <f t="shared" si="0"/>
        <v>931</v>
      </c>
      <c r="K12" s="10">
        <f t="shared" si="1"/>
        <v>321</v>
      </c>
      <c r="L12" s="11" t="str">
        <f>IF(COUNTA($A12:$I12)=0,"",MID(IF(OR(NOT(ISNUMBER($A12)),$A12&lt;1),"; Data inválida","")&amp;IF($B12="","; Pedido ausente","")&amp;IF($C12="","; Região ausente",IF(COUNTIF(LISTAS!$A$3:$A$1000,$C12)=0,"; Região não cadastrada",""))&amp;IF($D12="","; Vendedor ausente",IF(COUNTIF(LISTAS!$B$3:$B$1000,$D12)=0,"; Vendedor não cadastrado",""))&amp;IF(OR(NOT(ISNUMBER($G12)),$G12&lt;=0),"; Quantidade inválida","")&amp;IF(OR(NOT(ISNUMBER($H12)),$H12&lt;0),"; Preço inválido","")&amp;IF(OR(NOT(ISNUMBER($I12)),$I12&lt;0),"; Custo ausente/inválido","")&amp;IF(COUNTIFS($A$2:$A12,$A12,$B$2:$B12,$B12,$C$2:$C12,$C12,$D$2:$D12,$D12,$E$2:$E12,$E12,$F$2:$F12,$F12,$G$2:$G12,$G12,$H$2:$H12,$H12,$I$2:$I12,$I12)&gt;1,"; Duplicação provável",""),3,999))</f>
        <v/>
      </c>
      <c r="M12">
        <f>IF(COUNTA($A12:$I12)=0,0,IF(AND(ISNUMBER($A12),$A12&gt;=1,$B12&lt;&gt;"",$C12&lt;&gt;"",COUNTIF(LISTAS!$A$3:$A$1000,$C12)&gt;0,$D12&lt;&gt;"",COUNTIF(LISTAS!$B$3:$B$1000,$D12)&gt;0,ISNUMBER($G12),$G12&gt;0,ISNUMBER($H12),$H12&gt;=0),1,0))</f>
        <v>1</v>
      </c>
      <c r="N12">
        <f t="shared" si="2"/>
        <v>2026</v>
      </c>
      <c r="O12">
        <f>IF(AND(M12=1,N12=DASHBOARD!$H$6,OR(DASHBOARD!$B$6="Todos",C12=DASHBOARD!$B$6),OR(DASHBOARD!$E$6="Todos",D12=DASHBOARD!$E$6)),1,0)</f>
        <v>1</v>
      </c>
      <c r="P12">
        <f>IF(O12=0,0,IF(COUNTIFS($B$2:$B12,B12,$O$2:$O12,1)=1,1,0))</f>
        <v>1</v>
      </c>
      <c r="Q12">
        <f t="shared" si="3"/>
        <v>0</v>
      </c>
    </row>
    <row r="13" spans="1:17" x14ac:dyDescent="0.3">
      <c r="A13" s="6">
        <v>46062</v>
      </c>
      <c r="B13" s="7" t="s">
        <v>65</v>
      </c>
      <c r="C13" s="7" t="s">
        <v>48</v>
      </c>
      <c r="D13" s="7" t="s">
        <v>44</v>
      </c>
      <c r="E13" s="7" t="s">
        <v>52</v>
      </c>
      <c r="F13" s="7" t="s">
        <v>53</v>
      </c>
      <c r="G13" s="8">
        <v>1</v>
      </c>
      <c r="H13" s="9">
        <v>331.2</v>
      </c>
      <c r="I13" s="9">
        <v>190</v>
      </c>
      <c r="J13" s="10">
        <f t="shared" si="0"/>
        <v>331.2</v>
      </c>
      <c r="K13" s="10">
        <f t="shared" si="1"/>
        <v>141.19999999999999</v>
      </c>
      <c r="L13" s="11" t="str">
        <f>IF(COUNTA($A13:$I13)=0,"",MID(IF(OR(NOT(ISNUMBER($A13)),$A13&lt;1),"; Data inválida","")&amp;IF($B13="","; Pedido ausente","")&amp;IF($C13="","; Região ausente",IF(COUNTIF(LISTAS!$A$3:$A$1000,$C13)=0,"; Região não cadastrada",""))&amp;IF($D13="","; Vendedor ausente",IF(COUNTIF(LISTAS!$B$3:$B$1000,$D13)=0,"; Vendedor não cadastrado",""))&amp;IF(OR(NOT(ISNUMBER($G13)),$G13&lt;=0),"; Quantidade inválida","")&amp;IF(OR(NOT(ISNUMBER($H13)),$H13&lt;0),"; Preço inválido","")&amp;IF(OR(NOT(ISNUMBER($I13)),$I13&lt;0),"; Custo ausente/inválido","")&amp;IF(COUNTIFS($A$2:$A13,$A13,$B$2:$B13,$B13,$C$2:$C13,$C13,$D$2:$D13,$D13,$E$2:$E13,$E13,$F$2:$F13,$F13,$G$2:$G13,$G13,$H$2:$H13,$H13,$I$2:$I13,$I13)&gt;1,"; Duplicação provável",""),3,999))</f>
        <v/>
      </c>
      <c r="M13">
        <f>IF(COUNTA($A13:$I13)=0,0,IF(AND(ISNUMBER($A13),$A13&gt;=1,$B13&lt;&gt;"",$C13&lt;&gt;"",COUNTIF(LISTAS!$A$3:$A$1000,$C13)&gt;0,$D13&lt;&gt;"",COUNTIF(LISTAS!$B$3:$B$1000,$D13)&gt;0,ISNUMBER($G13),$G13&gt;0,ISNUMBER($H13),$H13&gt;=0),1,0))</f>
        <v>1</v>
      </c>
      <c r="N13">
        <f t="shared" si="2"/>
        <v>2026</v>
      </c>
      <c r="O13">
        <f>IF(AND(M13=1,N13=DASHBOARD!$H$6,OR(DASHBOARD!$B$6="Todos",C13=DASHBOARD!$B$6),OR(DASHBOARD!$E$6="Todos",D13=DASHBOARD!$E$6)),1,0)</f>
        <v>1</v>
      </c>
      <c r="P13">
        <f>IF(O13=0,0,IF(COUNTIFS($B$2:$B13,B13,$O$2:$O13,1)=1,1,0))</f>
        <v>1</v>
      </c>
      <c r="Q13">
        <f t="shared" si="3"/>
        <v>0</v>
      </c>
    </row>
    <row r="14" spans="1:17" x14ac:dyDescent="0.3">
      <c r="A14" s="6">
        <v>46075</v>
      </c>
      <c r="B14" s="7" t="s">
        <v>66</v>
      </c>
      <c r="C14" s="7" t="s">
        <v>59</v>
      </c>
      <c r="D14" s="7" t="s">
        <v>44</v>
      </c>
      <c r="E14" s="7" t="s">
        <v>40</v>
      </c>
      <c r="F14" s="7" t="s">
        <v>41</v>
      </c>
      <c r="G14" s="8">
        <v>3</v>
      </c>
      <c r="H14" s="9">
        <v>901.6</v>
      </c>
      <c r="I14" s="9">
        <v>610</v>
      </c>
      <c r="J14" s="10">
        <f t="shared" si="0"/>
        <v>2704.8</v>
      </c>
      <c r="K14" s="10">
        <f t="shared" si="1"/>
        <v>874.80000000000018</v>
      </c>
      <c r="L14" s="11" t="str">
        <f>IF(COUNTA($A14:$I14)=0,"",MID(IF(OR(NOT(ISNUMBER($A14)),$A14&lt;1),"; Data inválida","")&amp;IF($B14="","; Pedido ausente","")&amp;IF($C14="","; Região ausente",IF(COUNTIF(LISTAS!$A$3:$A$1000,$C14)=0,"; Região não cadastrada",""))&amp;IF($D14="","; Vendedor ausente",IF(COUNTIF(LISTAS!$B$3:$B$1000,$D14)=0,"; Vendedor não cadastrado",""))&amp;IF(OR(NOT(ISNUMBER($G14)),$G14&lt;=0),"; Quantidade inválida","")&amp;IF(OR(NOT(ISNUMBER($H14)),$H14&lt;0),"; Preço inválido","")&amp;IF(OR(NOT(ISNUMBER($I14)),$I14&lt;0),"; Custo ausente/inválido","")&amp;IF(COUNTIFS($A$2:$A14,$A14,$B$2:$B14,$B14,$C$2:$C14,$C14,$D$2:$D14,$D14,$E$2:$E14,$E14,$F$2:$F14,$F14,$G$2:$G14,$G14,$H$2:$H14,$H14,$I$2:$I14,$I14)&gt;1,"; Duplicação provável",""),3,999))</f>
        <v/>
      </c>
      <c r="M14">
        <f>IF(COUNTA($A14:$I14)=0,0,IF(AND(ISNUMBER($A14),$A14&gt;=1,$B14&lt;&gt;"",$C14&lt;&gt;"",COUNTIF(LISTAS!$A$3:$A$1000,$C14)&gt;0,$D14&lt;&gt;"",COUNTIF(LISTAS!$B$3:$B$1000,$D14)&gt;0,ISNUMBER($G14),$G14&gt;0,ISNUMBER($H14),$H14&gt;=0),1,0))</f>
        <v>1</v>
      </c>
      <c r="N14">
        <f t="shared" si="2"/>
        <v>2026</v>
      </c>
      <c r="O14">
        <f>IF(AND(M14=1,N14=DASHBOARD!$H$6,OR(DASHBOARD!$B$6="Todos",C14=DASHBOARD!$B$6),OR(DASHBOARD!$E$6="Todos",D14=DASHBOARD!$E$6)),1,0)</f>
        <v>1</v>
      </c>
      <c r="P14">
        <f>IF(O14=0,0,IF(COUNTIFS($B$2:$B14,B14,$O$2:$O14,1)=1,1,0))</f>
        <v>1</v>
      </c>
      <c r="Q14">
        <f t="shared" si="3"/>
        <v>0</v>
      </c>
    </row>
    <row r="15" spans="1:17" x14ac:dyDescent="0.3">
      <c r="A15" s="6">
        <v>46060</v>
      </c>
      <c r="B15" s="7" t="s">
        <v>67</v>
      </c>
      <c r="C15" s="7" t="s">
        <v>57</v>
      </c>
      <c r="D15" s="7" t="s">
        <v>44</v>
      </c>
      <c r="E15" s="7" t="s">
        <v>68</v>
      </c>
      <c r="F15" s="7" t="s">
        <v>41</v>
      </c>
      <c r="G15" s="8">
        <v>6</v>
      </c>
      <c r="H15" s="9">
        <v>1850</v>
      </c>
      <c r="I15" s="9">
        <v>1180</v>
      </c>
      <c r="J15" s="10">
        <f t="shared" si="0"/>
        <v>11100</v>
      </c>
      <c r="K15" s="10">
        <f t="shared" si="1"/>
        <v>4020</v>
      </c>
      <c r="L15" s="11" t="str">
        <f>IF(COUNTA($A15:$I15)=0,"",MID(IF(OR(NOT(ISNUMBER($A15)),$A15&lt;1),"; Data inválida","")&amp;IF($B15="","; Pedido ausente","")&amp;IF($C15="","; Região ausente",IF(COUNTIF(LISTAS!$A$3:$A$1000,$C15)=0,"; Região não cadastrada",""))&amp;IF($D15="","; Vendedor ausente",IF(COUNTIF(LISTAS!$B$3:$B$1000,$D15)=0,"; Vendedor não cadastrado",""))&amp;IF(OR(NOT(ISNUMBER($G15)),$G15&lt;=0),"; Quantidade inválida","")&amp;IF(OR(NOT(ISNUMBER($H15)),$H15&lt;0),"; Preço inválido","")&amp;IF(OR(NOT(ISNUMBER($I15)),$I15&lt;0),"; Custo ausente/inválido","")&amp;IF(COUNTIFS($A$2:$A15,$A15,$B$2:$B15,$B15,$C$2:$C15,$C15,$D$2:$D15,$D15,$E$2:$E15,$E15,$F$2:$F15,$F15,$G$2:$G15,$G15,$H$2:$H15,$H15,$I$2:$I15,$I15)&gt;1,"; Duplicação provável",""),3,999))</f>
        <v/>
      </c>
      <c r="M15">
        <f>IF(COUNTA($A15:$I15)=0,0,IF(AND(ISNUMBER($A15),$A15&gt;=1,$B15&lt;&gt;"",$C15&lt;&gt;"",COUNTIF(LISTAS!$A$3:$A$1000,$C15)&gt;0,$D15&lt;&gt;"",COUNTIF(LISTAS!$B$3:$B$1000,$D15)&gt;0,ISNUMBER($G15),$G15&gt;0,ISNUMBER($H15),$H15&gt;=0),1,0))</f>
        <v>1</v>
      </c>
      <c r="N15">
        <f t="shared" si="2"/>
        <v>2026</v>
      </c>
      <c r="O15">
        <f>IF(AND(M15=1,N15=DASHBOARD!$H$6,OR(DASHBOARD!$B$6="Todos",C15=DASHBOARD!$B$6),OR(DASHBOARD!$E$6="Todos",D15=DASHBOARD!$E$6)),1,0)</f>
        <v>1</v>
      </c>
      <c r="P15">
        <f>IF(O15=0,0,IF(COUNTIFS($B$2:$B15,B15,$O$2:$O15,1)=1,1,0))</f>
        <v>1</v>
      </c>
      <c r="Q15">
        <f t="shared" si="3"/>
        <v>0</v>
      </c>
    </row>
    <row r="16" spans="1:17" x14ac:dyDescent="0.3">
      <c r="A16" s="6">
        <v>46059</v>
      </c>
      <c r="B16" s="7" t="s">
        <v>69</v>
      </c>
      <c r="C16" s="7" t="s">
        <v>38</v>
      </c>
      <c r="D16" s="7" t="s">
        <v>44</v>
      </c>
      <c r="E16" s="7" t="s">
        <v>40</v>
      </c>
      <c r="F16" s="7" t="s">
        <v>41</v>
      </c>
      <c r="G16" s="8">
        <v>3</v>
      </c>
      <c r="H16" s="9">
        <v>931</v>
      </c>
      <c r="I16" s="9">
        <v>610</v>
      </c>
      <c r="J16" s="10">
        <f t="shared" si="0"/>
        <v>2793</v>
      </c>
      <c r="K16" s="10">
        <f t="shared" si="1"/>
        <v>963</v>
      </c>
      <c r="L16" s="11" t="str">
        <f>IF(COUNTA($A16:$I16)=0,"",MID(IF(OR(NOT(ISNUMBER($A16)),$A16&lt;1),"; Data inválida","")&amp;IF($B16="","; Pedido ausente","")&amp;IF($C16="","; Região ausente",IF(COUNTIF(LISTAS!$A$3:$A$1000,$C16)=0,"; Região não cadastrada",""))&amp;IF($D16="","; Vendedor ausente",IF(COUNTIF(LISTAS!$B$3:$B$1000,$D16)=0,"; Vendedor não cadastrado",""))&amp;IF(OR(NOT(ISNUMBER($G16)),$G16&lt;=0),"; Quantidade inválida","")&amp;IF(OR(NOT(ISNUMBER($H16)),$H16&lt;0),"; Preço inválido","")&amp;IF(OR(NOT(ISNUMBER($I16)),$I16&lt;0),"; Custo ausente/inválido","")&amp;IF(COUNTIFS($A$2:$A16,$A16,$B$2:$B16,$B16,$C$2:$C16,$C16,$D$2:$D16,$D16,$E$2:$E16,$E16,$F$2:$F16,$F16,$G$2:$G16,$G16,$H$2:$H16,$H16,$I$2:$I16,$I16)&gt;1,"; Duplicação provável",""),3,999))</f>
        <v/>
      </c>
      <c r="M16">
        <f>IF(COUNTA($A16:$I16)=0,0,IF(AND(ISNUMBER($A16),$A16&gt;=1,$B16&lt;&gt;"",$C16&lt;&gt;"",COUNTIF(LISTAS!$A$3:$A$1000,$C16)&gt;0,$D16&lt;&gt;"",COUNTIF(LISTAS!$B$3:$B$1000,$D16)&gt;0,ISNUMBER($G16),$G16&gt;0,ISNUMBER($H16),$H16&gt;=0),1,0))</f>
        <v>1</v>
      </c>
      <c r="N16">
        <f t="shared" si="2"/>
        <v>2026</v>
      </c>
      <c r="O16">
        <f>IF(AND(M16=1,N16=DASHBOARD!$H$6,OR(DASHBOARD!$B$6="Todos",C16=DASHBOARD!$B$6),OR(DASHBOARD!$E$6="Todos",D16=DASHBOARD!$E$6)),1,0)</f>
        <v>1</v>
      </c>
      <c r="P16">
        <f>IF(O16=0,0,IF(COUNTIFS($B$2:$B16,B16,$O$2:$O16,1)=1,1,0))</f>
        <v>1</v>
      </c>
      <c r="Q16">
        <f t="shared" si="3"/>
        <v>0</v>
      </c>
    </row>
    <row r="17" spans="1:17" x14ac:dyDescent="0.3">
      <c r="A17" s="6">
        <v>46056</v>
      </c>
      <c r="B17" s="7" t="s">
        <v>70</v>
      </c>
      <c r="C17" s="7" t="s">
        <v>43</v>
      </c>
      <c r="D17" s="7" t="s">
        <v>60</v>
      </c>
      <c r="E17" s="7" t="s">
        <v>40</v>
      </c>
      <c r="F17" s="7" t="s">
        <v>41</v>
      </c>
      <c r="G17" s="8">
        <v>1</v>
      </c>
      <c r="H17" s="9">
        <v>950.6</v>
      </c>
      <c r="I17" s="9">
        <v>610</v>
      </c>
      <c r="J17" s="10">
        <f t="shared" si="0"/>
        <v>950.6</v>
      </c>
      <c r="K17" s="10">
        <f t="shared" si="1"/>
        <v>340.6</v>
      </c>
      <c r="L17" s="11" t="str">
        <f>IF(COUNTA($A17:$I17)=0,"",MID(IF(OR(NOT(ISNUMBER($A17)),$A17&lt;1),"; Data inválida","")&amp;IF($B17="","; Pedido ausente","")&amp;IF($C17="","; Região ausente",IF(COUNTIF(LISTAS!$A$3:$A$1000,$C17)=0,"; Região não cadastrada",""))&amp;IF($D17="","; Vendedor ausente",IF(COUNTIF(LISTAS!$B$3:$B$1000,$D17)=0,"; Vendedor não cadastrado",""))&amp;IF(OR(NOT(ISNUMBER($G17)),$G17&lt;=0),"; Quantidade inválida","")&amp;IF(OR(NOT(ISNUMBER($H17)),$H17&lt;0),"; Preço inválido","")&amp;IF(OR(NOT(ISNUMBER($I17)),$I17&lt;0),"; Custo ausente/inválido","")&amp;IF(COUNTIFS($A$2:$A17,$A17,$B$2:$B17,$B17,$C$2:$C17,$C17,$D$2:$D17,$D17,$E$2:$E17,$E17,$F$2:$F17,$F17,$G$2:$G17,$G17,$H$2:$H17,$H17,$I$2:$I17,$I17)&gt;1,"; Duplicação provável",""),3,999))</f>
        <v/>
      </c>
      <c r="M17">
        <f>IF(COUNTA($A17:$I17)=0,0,IF(AND(ISNUMBER($A17),$A17&gt;=1,$B17&lt;&gt;"",$C17&lt;&gt;"",COUNTIF(LISTAS!$A$3:$A$1000,$C17)&gt;0,$D17&lt;&gt;"",COUNTIF(LISTAS!$B$3:$B$1000,$D17)&gt;0,ISNUMBER($G17),$G17&gt;0,ISNUMBER($H17),$H17&gt;=0),1,0))</f>
        <v>1</v>
      </c>
      <c r="N17">
        <f t="shared" si="2"/>
        <v>2026</v>
      </c>
      <c r="O17">
        <f>IF(AND(M17=1,N17=DASHBOARD!$H$6,OR(DASHBOARD!$B$6="Todos",C17=DASHBOARD!$B$6),OR(DASHBOARD!$E$6="Todos",D17=DASHBOARD!$E$6)),1,0)</f>
        <v>1</v>
      </c>
      <c r="P17">
        <f>IF(O17=0,0,IF(COUNTIFS($B$2:$B17,B17,$O$2:$O17,1)=1,1,0))</f>
        <v>1</v>
      </c>
      <c r="Q17">
        <f t="shared" si="3"/>
        <v>0</v>
      </c>
    </row>
    <row r="18" spans="1:17" x14ac:dyDescent="0.3">
      <c r="A18" s="6">
        <v>46074</v>
      </c>
      <c r="B18" s="7" t="s">
        <v>71</v>
      </c>
      <c r="C18" s="7" t="s">
        <v>59</v>
      </c>
      <c r="D18" s="7" t="s">
        <v>51</v>
      </c>
      <c r="E18" s="7" t="s">
        <v>68</v>
      </c>
      <c r="F18" s="7" t="s">
        <v>41</v>
      </c>
      <c r="G18" s="8">
        <v>1</v>
      </c>
      <c r="H18" s="9">
        <v>1850</v>
      </c>
      <c r="I18" s="9">
        <v>1180</v>
      </c>
      <c r="J18" s="10">
        <f t="shared" si="0"/>
        <v>1850</v>
      </c>
      <c r="K18" s="10">
        <f t="shared" si="1"/>
        <v>670</v>
      </c>
      <c r="L18" s="11" t="str">
        <f>IF(COUNTA($A18:$I18)=0,"",MID(IF(OR(NOT(ISNUMBER($A18)),$A18&lt;1),"; Data inválida","")&amp;IF($B18="","; Pedido ausente","")&amp;IF($C18="","; Região ausente",IF(COUNTIF(LISTAS!$A$3:$A$1000,$C18)=0,"; Região não cadastrada",""))&amp;IF($D18="","; Vendedor ausente",IF(COUNTIF(LISTAS!$B$3:$B$1000,$D18)=0,"; Vendedor não cadastrado",""))&amp;IF(OR(NOT(ISNUMBER($G18)),$G18&lt;=0),"; Quantidade inválida","")&amp;IF(OR(NOT(ISNUMBER($H18)),$H18&lt;0),"; Preço inválido","")&amp;IF(OR(NOT(ISNUMBER($I18)),$I18&lt;0),"; Custo ausente/inválido","")&amp;IF(COUNTIFS($A$2:$A18,$A18,$B$2:$B18,$B18,$C$2:$C18,$C18,$D$2:$D18,$D18,$E$2:$E18,$E18,$F$2:$F18,$F18,$G$2:$G18,$G18,$H$2:$H18,$H18,$I$2:$I18,$I18)&gt;1,"; Duplicação provável",""),3,999))</f>
        <v/>
      </c>
      <c r="M18">
        <f>IF(COUNTA($A18:$I18)=0,0,IF(AND(ISNUMBER($A18),$A18&gt;=1,$B18&lt;&gt;"",$C18&lt;&gt;"",COUNTIF(LISTAS!$A$3:$A$1000,$C18)&gt;0,$D18&lt;&gt;"",COUNTIF(LISTAS!$B$3:$B$1000,$D18)&gt;0,ISNUMBER($G18),$G18&gt;0,ISNUMBER($H18),$H18&gt;=0),1,0))</f>
        <v>1</v>
      </c>
      <c r="N18">
        <f t="shared" si="2"/>
        <v>2026</v>
      </c>
      <c r="O18">
        <f>IF(AND(M18=1,N18=DASHBOARD!$H$6,OR(DASHBOARD!$B$6="Todos",C18=DASHBOARD!$B$6),OR(DASHBOARD!$E$6="Todos",D18=DASHBOARD!$E$6)),1,0)</f>
        <v>1</v>
      </c>
      <c r="P18">
        <f>IF(O18=0,0,IF(COUNTIFS($B$2:$B18,B18,$O$2:$O18,1)=1,1,0))</f>
        <v>1</v>
      </c>
      <c r="Q18">
        <f t="shared" si="3"/>
        <v>0</v>
      </c>
    </row>
    <row r="19" spans="1:17" x14ac:dyDescent="0.3">
      <c r="A19" s="6">
        <v>46067</v>
      </c>
      <c r="B19" s="7" t="s">
        <v>72</v>
      </c>
      <c r="C19" s="7" t="s">
        <v>43</v>
      </c>
      <c r="D19" s="7" t="s">
        <v>39</v>
      </c>
      <c r="E19" s="7" t="s">
        <v>40</v>
      </c>
      <c r="F19" s="7" t="s">
        <v>41</v>
      </c>
      <c r="G19" s="8">
        <v>1</v>
      </c>
      <c r="H19" s="9">
        <v>901.6</v>
      </c>
      <c r="I19" s="9">
        <v>610</v>
      </c>
      <c r="J19" s="10">
        <f t="shared" si="0"/>
        <v>901.6</v>
      </c>
      <c r="K19" s="10">
        <f t="shared" si="1"/>
        <v>291.60000000000002</v>
      </c>
      <c r="L19" s="11" t="str">
        <f>IF(COUNTA($A19:$I19)=0,"",MID(IF(OR(NOT(ISNUMBER($A19)),$A19&lt;1),"; Data inválida","")&amp;IF($B19="","; Pedido ausente","")&amp;IF($C19="","; Região ausente",IF(COUNTIF(LISTAS!$A$3:$A$1000,$C19)=0,"; Região não cadastrada",""))&amp;IF($D19="","; Vendedor ausente",IF(COUNTIF(LISTAS!$B$3:$B$1000,$D19)=0,"; Vendedor não cadastrado",""))&amp;IF(OR(NOT(ISNUMBER($G19)),$G19&lt;=0),"; Quantidade inválida","")&amp;IF(OR(NOT(ISNUMBER($H19)),$H19&lt;0),"; Preço inválido","")&amp;IF(OR(NOT(ISNUMBER($I19)),$I19&lt;0),"; Custo ausente/inválido","")&amp;IF(COUNTIFS($A$2:$A19,$A19,$B$2:$B19,$B19,$C$2:$C19,$C19,$D$2:$D19,$D19,$E$2:$E19,$E19,$F$2:$F19,$F19,$G$2:$G19,$G19,$H$2:$H19,$H19,$I$2:$I19,$I19)&gt;1,"; Duplicação provável",""),3,999))</f>
        <v/>
      </c>
      <c r="M19">
        <f>IF(COUNTA($A19:$I19)=0,0,IF(AND(ISNUMBER($A19),$A19&gt;=1,$B19&lt;&gt;"",$C19&lt;&gt;"",COUNTIF(LISTAS!$A$3:$A$1000,$C19)&gt;0,$D19&lt;&gt;"",COUNTIF(LISTAS!$B$3:$B$1000,$D19)&gt;0,ISNUMBER($G19),$G19&gt;0,ISNUMBER($H19),$H19&gt;=0),1,0))</f>
        <v>1</v>
      </c>
      <c r="N19">
        <f t="shared" si="2"/>
        <v>2026</v>
      </c>
      <c r="O19">
        <f>IF(AND(M19=1,N19=DASHBOARD!$H$6,OR(DASHBOARD!$B$6="Todos",C19=DASHBOARD!$B$6),OR(DASHBOARD!$E$6="Todos",D19=DASHBOARD!$E$6)),1,0)</f>
        <v>1</v>
      </c>
      <c r="P19">
        <f>IF(O19=0,0,IF(COUNTIFS($B$2:$B19,B19,$O$2:$O19,1)=1,1,0))</f>
        <v>1</v>
      </c>
      <c r="Q19">
        <f t="shared" si="3"/>
        <v>0</v>
      </c>
    </row>
    <row r="20" spans="1:17" x14ac:dyDescent="0.3">
      <c r="A20" s="6">
        <v>46056</v>
      </c>
      <c r="B20" s="7" t="s">
        <v>73</v>
      </c>
      <c r="C20" s="7" t="s">
        <v>59</v>
      </c>
      <c r="D20" s="7" t="s">
        <v>51</v>
      </c>
      <c r="E20" s="7" t="s">
        <v>68</v>
      </c>
      <c r="F20" s="7" t="s">
        <v>41</v>
      </c>
      <c r="G20" s="8">
        <v>2</v>
      </c>
      <c r="H20" s="9">
        <v>1757.5</v>
      </c>
      <c r="I20" s="9">
        <v>1180</v>
      </c>
      <c r="J20" s="10">
        <f t="shared" si="0"/>
        <v>3515</v>
      </c>
      <c r="K20" s="10">
        <f t="shared" si="1"/>
        <v>1155</v>
      </c>
      <c r="L20" s="11" t="str">
        <f>IF(COUNTA($A20:$I20)=0,"",MID(IF(OR(NOT(ISNUMBER($A20)),$A20&lt;1),"; Data inválida","")&amp;IF($B20="","; Pedido ausente","")&amp;IF($C20="","; Região ausente",IF(COUNTIF(LISTAS!$A$3:$A$1000,$C20)=0,"; Região não cadastrada",""))&amp;IF($D20="","; Vendedor ausente",IF(COUNTIF(LISTAS!$B$3:$B$1000,$D20)=0,"; Vendedor não cadastrado",""))&amp;IF(OR(NOT(ISNUMBER($G20)),$G20&lt;=0),"; Quantidade inválida","")&amp;IF(OR(NOT(ISNUMBER($H20)),$H20&lt;0),"; Preço inválido","")&amp;IF(OR(NOT(ISNUMBER($I20)),$I20&lt;0),"; Custo ausente/inválido","")&amp;IF(COUNTIFS($A$2:$A20,$A20,$B$2:$B20,$B20,$C$2:$C20,$C20,$D$2:$D20,$D20,$E$2:$E20,$E20,$F$2:$F20,$F20,$G$2:$G20,$G20,$H$2:$H20,$H20,$I$2:$I20,$I20)&gt;1,"; Duplicação provável",""),3,999))</f>
        <v/>
      </c>
      <c r="M20">
        <f>IF(COUNTA($A20:$I20)=0,0,IF(AND(ISNUMBER($A20),$A20&gt;=1,$B20&lt;&gt;"",$C20&lt;&gt;"",COUNTIF(LISTAS!$A$3:$A$1000,$C20)&gt;0,$D20&lt;&gt;"",COUNTIF(LISTAS!$B$3:$B$1000,$D20)&gt;0,ISNUMBER($G20),$G20&gt;0,ISNUMBER($H20),$H20&gt;=0),1,0))</f>
        <v>1</v>
      </c>
      <c r="N20">
        <f t="shared" si="2"/>
        <v>2026</v>
      </c>
      <c r="O20">
        <f>IF(AND(M20=1,N20=DASHBOARD!$H$6,OR(DASHBOARD!$B$6="Todos",C20=DASHBOARD!$B$6),OR(DASHBOARD!$E$6="Todos",D20=DASHBOARD!$E$6)),1,0)</f>
        <v>1</v>
      </c>
      <c r="P20">
        <f>IF(O20=0,0,IF(COUNTIFS($B$2:$B20,B20,$O$2:$O20,1)=1,1,0))</f>
        <v>1</v>
      </c>
      <c r="Q20">
        <f t="shared" si="3"/>
        <v>0</v>
      </c>
    </row>
    <row r="21" spans="1:17" x14ac:dyDescent="0.3">
      <c r="A21" s="6">
        <v>46062</v>
      </c>
      <c r="B21" s="7" t="s">
        <v>74</v>
      </c>
      <c r="C21" s="7" t="s">
        <v>38</v>
      </c>
      <c r="D21" s="7" t="s">
        <v>39</v>
      </c>
      <c r="E21" s="7" t="s">
        <v>45</v>
      </c>
      <c r="F21" s="7" t="s">
        <v>46</v>
      </c>
      <c r="G21" s="8">
        <v>4</v>
      </c>
      <c r="H21" s="9">
        <v>4200</v>
      </c>
      <c r="I21" s="9">
        <v>3150</v>
      </c>
      <c r="J21" s="10">
        <f t="shared" si="0"/>
        <v>16800</v>
      </c>
      <c r="K21" s="10">
        <f t="shared" si="1"/>
        <v>4200</v>
      </c>
      <c r="L21" s="11" t="str">
        <f>IF(COUNTA($A21:$I21)=0,"",MID(IF(OR(NOT(ISNUMBER($A21)),$A21&lt;1),"; Data inválida","")&amp;IF($B21="","; Pedido ausente","")&amp;IF($C21="","; Região ausente",IF(COUNTIF(LISTAS!$A$3:$A$1000,$C21)=0,"; Região não cadastrada",""))&amp;IF($D21="","; Vendedor ausente",IF(COUNTIF(LISTAS!$B$3:$B$1000,$D21)=0,"; Vendedor não cadastrado",""))&amp;IF(OR(NOT(ISNUMBER($G21)),$G21&lt;=0),"; Quantidade inválida","")&amp;IF(OR(NOT(ISNUMBER($H21)),$H21&lt;0),"; Preço inválido","")&amp;IF(OR(NOT(ISNUMBER($I21)),$I21&lt;0),"; Custo ausente/inválido","")&amp;IF(COUNTIFS($A$2:$A21,$A21,$B$2:$B21,$B21,$C$2:$C21,$C21,$D$2:$D21,$D21,$E$2:$E21,$E21,$F$2:$F21,$F21,$G$2:$G21,$G21,$H$2:$H21,$H21,$I$2:$I21,$I21)&gt;1,"; Duplicação provável",""),3,999))</f>
        <v/>
      </c>
      <c r="M21">
        <f>IF(COUNTA($A21:$I21)=0,0,IF(AND(ISNUMBER($A21),$A21&gt;=1,$B21&lt;&gt;"",$C21&lt;&gt;"",COUNTIF(LISTAS!$A$3:$A$1000,$C21)&gt;0,$D21&lt;&gt;"",COUNTIF(LISTAS!$B$3:$B$1000,$D21)&gt;0,ISNUMBER($G21),$G21&gt;0,ISNUMBER($H21),$H21&gt;=0),1,0))</f>
        <v>1</v>
      </c>
      <c r="N21">
        <f t="shared" si="2"/>
        <v>2026</v>
      </c>
      <c r="O21">
        <f>IF(AND(M21=1,N21=DASHBOARD!$H$6,OR(DASHBOARD!$B$6="Todos",C21=DASHBOARD!$B$6),OR(DASHBOARD!$E$6="Todos",D21=DASHBOARD!$E$6)),1,0)</f>
        <v>1</v>
      </c>
      <c r="P21">
        <f>IF(O21=0,0,IF(COUNTIFS($B$2:$B21,B21,$O$2:$O21,1)=1,1,0))</f>
        <v>1</v>
      </c>
      <c r="Q21">
        <f t="shared" si="3"/>
        <v>0</v>
      </c>
    </row>
    <row r="22" spans="1:17" x14ac:dyDescent="0.3">
      <c r="A22" s="6">
        <v>46092</v>
      </c>
      <c r="B22" s="7" t="s">
        <v>75</v>
      </c>
      <c r="C22" s="7" t="s">
        <v>57</v>
      </c>
      <c r="D22" s="7" t="s">
        <v>44</v>
      </c>
      <c r="E22" s="7" t="s">
        <v>40</v>
      </c>
      <c r="F22" s="7" t="s">
        <v>41</v>
      </c>
      <c r="G22" s="8">
        <v>3</v>
      </c>
      <c r="H22" s="9">
        <v>980</v>
      </c>
      <c r="I22" s="9">
        <v>610</v>
      </c>
      <c r="J22" s="10">
        <f t="shared" si="0"/>
        <v>2940</v>
      </c>
      <c r="K22" s="10">
        <f t="shared" si="1"/>
        <v>1110</v>
      </c>
      <c r="L22" s="11" t="str">
        <f>IF(COUNTA($A22:$I22)=0,"",MID(IF(OR(NOT(ISNUMBER($A22)),$A22&lt;1),"; Data inválida","")&amp;IF($B22="","; Pedido ausente","")&amp;IF($C22="","; Região ausente",IF(COUNTIF(LISTAS!$A$3:$A$1000,$C22)=0,"; Região não cadastrada",""))&amp;IF($D22="","; Vendedor ausente",IF(COUNTIF(LISTAS!$B$3:$B$1000,$D22)=0,"; Vendedor não cadastrado",""))&amp;IF(OR(NOT(ISNUMBER($G22)),$G22&lt;=0),"; Quantidade inválida","")&amp;IF(OR(NOT(ISNUMBER($H22)),$H22&lt;0),"; Preço inválido","")&amp;IF(OR(NOT(ISNUMBER($I22)),$I22&lt;0),"; Custo ausente/inválido","")&amp;IF(COUNTIFS($A$2:$A22,$A22,$B$2:$B22,$B22,$C$2:$C22,$C22,$D$2:$D22,$D22,$E$2:$E22,$E22,$F$2:$F22,$F22,$G$2:$G22,$G22,$H$2:$H22,$H22,$I$2:$I22,$I22)&gt;1,"; Duplicação provável",""),3,999))</f>
        <v/>
      </c>
      <c r="M22">
        <f>IF(COUNTA($A22:$I22)=0,0,IF(AND(ISNUMBER($A22),$A22&gt;=1,$B22&lt;&gt;"",$C22&lt;&gt;"",COUNTIF(LISTAS!$A$3:$A$1000,$C22)&gt;0,$D22&lt;&gt;"",COUNTIF(LISTAS!$B$3:$B$1000,$D22)&gt;0,ISNUMBER($G22),$G22&gt;0,ISNUMBER($H22),$H22&gt;=0),1,0))</f>
        <v>1</v>
      </c>
      <c r="N22">
        <f t="shared" si="2"/>
        <v>2026</v>
      </c>
      <c r="O22">
        <f>IF(AND(M22=1,N22=DASHBOARD!$H$6,OR(DASHBOARD!$B$6="Todos",C22=DASHBOARD!$B$6),OR(DASHBOARD!$E$6="Todos",D22=DASHBOARD!$E$6)),1,0)</f>
        <v>1</v>
      </c>
      <c r="P22">
        <f>IF(O22=0,0,IF(COUNTIFS($B$2:$B22,B22,$O$2:$O22,1)=1,1,0))</f>
        <v>1</v>
      </c>
      <c r="Q22">
        <f t="shared" si="3"/>
        <v>0</v>
      </c>
    </row>
    <row r="23" spans="1:17" x14ac:dyDescent="0.3">
      <c r="A23" s="6">
        <v>46105</v>
      </c>
      <c r="B23" s="7" t="s">
        <v>76</v>
      </c>
      <c r="C23" s="7" t="s">
        <v>43</v>
      </c>
      <c r="D23" s="7" t="s">
        <v>60</v>
      </c>
      <c r="E23" s="7" t="s">
        <v>45</v>
      </c>
      <c r="F23" s="7" t="s">
        <v>46</v>
      </c>
      <c r="G23" s="8">
        <v>6</v>
      </c>
      <c r="H23" s="9">
        <v>4200</v>
      </c>
      <c r="I23" s="9">
        <v>3150</v>
      </c>
      <c r="J23" s="10">
        <f t="shared" si="0"/>
        <v>25200</v>
      </c>
      <c r="K23" s="10">
        <f t="shared" si="1"/>
        <v>6300</v>
      </c>
      <c r="L23" s="11" t="str">
        <f>IF(COUNTA($A23:$I23)=0,"",MID(IF(OR(NOT(ISNUMBER($A23)),$A23&lt;1),"; Data inválida","")&amp;IF($B23="","; Pedido ausente","")&amp;IF($C23="","; Região ausente",IF(COUNTIF(LISTAS!$A$3:$A$1000,$C23)=0,"; Região não cadastrada",""))&amp;IF($D23="","; Vendedor ausente",IF(COUNTIF(LISTAS!$B$3:$B$1000,$D23)=0,"; Vendedor não cadastrado",""))&amp;IF(OR(NOT(ISNUMBER($G23)),$G23&lt;=0),"; Quantidade inválida","")&amp;IF(OR(NOT(ISNUMBER($H23)),$H23&lt;0),"; Preço inválido","")&amp;IF(OR(NOT(ISNUMBER($I23)),$I23&lt;0),"; Custo ausente/inválido","")&amp;IF(COUNTIFS($A$2:$A23,$A23,$B$2:$B23,$B23,$C$2:$C23,$C23,$D$2:$D23,$D23,$E$2:$E23,$E23,$F$2:$F23,$F23,$G$2:$G23,$G23,$H$2:$H23,$H23,$I$2:$I23,$I23)&gt;1,"; Duplicação provável",""),3,999))</f>
        <v/>
      </c>
      <c r="M23">
        <f>IF(COUNTA($A23:$I23)=0,0,IF(AND(ISNUMBER($A23),$A23&gt;=1,$B23&lt;&gt;"",$C23&lt;&gt;"",COUNTIF(LISTAS!$A$3:$A$1000,$C23)&gt;0,$D23&lt;&gt;"",COUNTIF(LISTAS!$B$3:$B$1000,$D23)&gt;0,ISNUMBER($G23),$G23&gt;0,ISNUMBER($H23),$H23&gt;=0),1,0))</f>
        <v>1</v>
      </c>
      <c r="N23">
        <f t="shared" si="2"/>
        <v>2026</v>
      </c>
      <c r="O23">
        <f>IF(AND(M23=1,N23=DASHBOARD!$H$6,OR(DASHBOARD!$B$6="Todos",C23=DASHBOARD!$B$6),OR(DASHBOARD!$E$6="Todos",D23=DASHBOARD!$E$6)),1,0)</f>
        <v>1</v>
      </c>
      <c r="P23">
        <f>IF(O23=0,0,IF(COUNTIFS($B$2:$B23,B23,$O$2:$O23,1)=1,1,0))</f>
        <v>1</v>
      </c>
      <c r="Q23">
        <f t="shared" si="3"/>
        <v>0</v>
      </c>
    </row>
    <row r="24" spans="1:17" x14ac:dyDescent="0.3">
      <c r="A24" s="6">
        <v>46102</v>
      </c>
      <c r="B24" s="7" t="s">
        <v>77</v>
      </c>
      <c r="C24" s="7" t="s">
        <v>57</v>
      </c>
      <c r="D24" s="7" t="s">
        <v>39</v>
      </c>
      <c r="E24" s="7" t="s">
        <v>45</v>
      </c>
      <c r="F24" s="7" t="s">
        <v>46</v>
      </c>
      <c r="G24" s="8">
        <v>1</v>
      </c>
      <c r="H24" s="9">
        <v>3864</v>
      </c>
      <c r="I24" s="9">
        <v>3150</v>
      </c>
      <c r="J24" s="10">
        <f t="shared" si="0"/>
        <v>3864</v>
      </c>
      <c r="K24" s="10">
        <f t="shared" si="1"/>
        <v>714</v>
      </c>
      <c r="L24" s="11" t="str">
        <f>IF(COUNTA($A24:$I24)=0,"",MID(IF(OR(NOT(ISNUMBER($A24)),$A24&lt;1),"; Data inválida","")&amp;IF($B24="","; Pedido ausente","")&amp;IF($C24="","; Região ausente",IF(COUNTIF(LISTAS!$A$3:$A$1000,$C24)=0,"; Região não cadastrada",""))&amp;IF($D24="","; Vendedor ausente",IF(COUNTIF(LISTAS!$B$3:$B$1000,$D24)=0,"; Vendedor não cadastrado",""))&amp;IF(OR(NOT(ISNUMBER($G24)),$G24&lt;=0),"; Quantidade inválida","")&amp;IF(OR(NOT(ISNUMBER($H24)),$H24&lt;0),"; Preço inválido","")&amp;IF(OR(NOT(ISNUMBER($I24)),$I24&lt;0),"; Custo ausente/inválido","")&amp;IF(COUNTIFS($A$2:$A24,$A24,$B$2:$B24,$B24,$C$2:$C24,$C24,$D$2:$D24,$D24,$E$2:$E24,$E24,$F$2:$F24,$F24,$G$2:$G24,$G24,$H$2:$H24,$H24,$I$2:$I24,$I24)&gt;1,"; Duplicação provável",""),3,999))</f>
        <v/>
      </c>
      <c r="M24">
        <f>IF(COUNTA($A24:$I24)=0,0,IF(AND(ISNUMBER($A24),$A24&gt;=1,$B24&lt;&gt;"",$C24&lt;&gt;"",COUNTIF(LISTAS!$A$3:$A$1000,$C24)&gt;0,$D24&lt;&gt;"",COUNTIF(LISTAS!$B$3:$B$1000,$D24)&gt;0,ISNUMBER($G24),$G24&gt;0,ISNUMBER($H24),$H24&gt;=0),1,0))</f>
        <v>1</v>
      </c>
      <c r="N24">
        <f t="shared" si="2"/>
        <v>2026</v>
      </c>
      <c r="O24">
        <f>IF(AND(M24=1,N24=DASHBOARD!$H$6,OR(DASHBOARD!$B$6="Todos",C24=DASHBOARD!$B$6),OR(DASHBOARD!$E$6="Todos",D24=DASHBOARD!$E$6)),1,0)</f>
        <v>1</v>
      </c>
      <c r="P24">
        <f>IF(O24=0,0,IF(COUNTIFS($B$2:$B24,B24,$O$2:$O24,1)=1,1,0))</f>
        <v>1</v>
      </c>
      <c r="Q24">
        <f t="shared" si="3"/>
        <v>0</v>
      </c>
    </row>
    <row r="25" spans="1:17" x14ac:dyDescent="0.3">
      <c r="A25" s="6">
        <v>46084</v>
      </c>
      <c r="B25" s="7" t="s">
        <v>78</v>
      </c>
      <c r="C25" s="7" t="s">
        <v>43</v>
      </c>
      <c r="D25" s="7" t="s">
        <v>60</v>
      </c>
      <c r="E25" s="7" t="s">
        <v>55</v>
      </c>
      <c r="F25" s="7" t="s">
        <v>46</v>
      </c>
      <c r="G25" s="8">
        <v>3</v>
      </c>
      <c r="H25" s="9">
        <v>1406.5</v>
      </c>
      <c r="I25" s="9">
        <v>980</v>
      </c>
      <c r="J25" s="10">
        <f t="shared" si="0"/>
        <v>4219.5</v>
      </c>
      <c r="K25" s="10">
        <f t="shared" si="1"/>
        <v>1279.5</v>
      </c>
      <c r="L25" s="11" t="str">
        <f>IF(COUNTA($A25:$I25)=0,"",MID(IF(OR(NOT(ISNUMBER($A25)),$A25&lt;1),"; Data inválida","")&amp;IF($B25="","; Pedido ausente","")&amp;IF($C25="","; Região ausente",IF(COUNTIF(LISTAS!$A$3:$A$1000,$C25)=0,"; Região não cadastrada",""))&amp;IF($D25="","; Vendedor ausente",IF(COUNTIF(LISTAS!$B$3:$B$1000,$D25)=0,"; Vendedor não cadastrado",""))&amp;IF(OR(NOT(ISNUMBER($G25)),$G25&lt;=0),"; Quantidade inválida","")&amp;IF(OR(NOT(ISNUMBER($H25)),$H25&lt;0),"; Preço inválido","")&amp;IF(OR(NOT(ISNUMBER($I25)),$I25&lt;0),"; Custo ausente/inválido","")&amp;IF(COUNTIFS($A$2:$A25,$A25,$B$2:$B25,$B25,$C$2:$C25,$C25,$D$2:$D25,$D25,$E$2:$E25,$E25,$F$2:$F25,$F25,$G$2:$G25,$G25,$H$2:$H25,$H25,$I$2:$I25,$I25)&gt;1,"; Duplicação provável",""),3,999))</f>
        <v/>
      </c>
      <c r="M25">
        <f>IF(COUNTA($A25:$I25)=0,0,IF(AND(ISNUMBER($A25),$A25&gt;=1,$B25&lt;&gt;"",$C25&lt;&gt;"",COUNTIF(LISTAS!$A$3:$A$1000,$C25)&gt;0,$D25&lt;&gt;"",COUNTIF(LISTAS!$B$3:$B$1000,$D25)&gt;0,ISNUMBER($G25),$G25&gt;0,ISNUMBER($H25),$H25&gt;=0),1,0))</f>
        <v>1</v>
      </c>
      <c r="N25">
        <f t="shared" si="2"/>
        <v>2026</v>
      </c>
      <c r="O25">
        <f>IF(AND(M25=1,N25=DASHBOARD!$H$6,OR(DASHBOARD!$B$6="Todos",C25=DASHBOARD!$B$6),OR(DASHBOARD!$E$6="Todos",D25=DASHBOARD!$E$6)),1,0)</f>
        <v>1</v>
      </c>
      <c r="P25">
        <f>IF(O25=0,0,IF(COUNTIFS($B$2:$B25,B25,$O$2:$O25,1)=1,1,0))</f>
        <v>1</v>
      </c>
      <c r="Q25">
        <f t="shared" si="3"/>
        <v>0</v>
      </c>
    </row>
    <row r="26" spans="1:17" x14ac:dyDescent="0.3">
      <c r="A26" s="6">
        <v>46105</v>
      </c>
      <c r="B26" s="7" t="s">
        <v>79</v>
      </c>
      <c r="C26" s="7" t="s">
        <v>57</v>
      </c>
      <c r="D26" s="7" t="s">
        <v>44</v>
      </c>
      <c r="E26" s="7" t="s">
        <v>55</v>
      </c>
      <c r="F26" s="7" t="s">
        <v>46</v>
      </c>
      <c r="G26" s="8">
        <v>6</v>
      </c>
      <c r="H26" s="9">
        <v>1406.5</v>
      </c>
      <c r="I26" s="9">
        <v>980</v>
      </c>
      <c r="J26" s="10">
        <f t="shared" si="0"/>
        <v>8439</v>
      </c>
      <c r="K26" s="10">
        <f t="shared" si="1"/>
        <v>2559</v>
      </c>
      <c r="L26" s="11" t="str">
        <f>IF(COUNTA($A26:$I26)=0,"",MID(IF(OR(NOT(ISNUMBER($A26)),$A26&lt;1),"; Data inválida","")&amp;IF($B26="","; Pedido ausente","")&amp;IF($C26="","; Região ausente",IF(COUNTIF(LISTAS!$A$3:$A$1000,$C26)=0,"; Região não cadastrada",""))&amp;IF($D26="","; Vendedor ausente",IF(COUNTIF(LISTAS!$B$3:$B$1000,$D26)=0,"; Vendedor não cadastrado",""))&amp;IF(OR(NOT(ISNUMBER($G26)),$G26&lt;=0),"; Quantidade inválida","")&amp;IF(OR(NOT(ISNUMBER($H26)),$H26&lt;0),"; Preço inválido","")&amp;IF(OR(NOT(ISNUMBER($I26)),$I26&lt;0),"; Custo ausente/inválido","")&amp;IF(COUNTIFS($A$2:$A26,$A26,$B$2:$B26,$B26,$C$2:$C26,$C26,$D$2:$D26,$D26,$E$2:$E26,$E26,$F$2:$F26,$F26,$G$2:$G26,$G26,$H$2:$H26,$H26,$I$2:$I26,$I26)&gt;1,"; Duplicação provável",""),3,999))</f>
        <v/>
      </c>
      <c r="M26">
        <f>IF(COUNTA($A26:$I26)=0,0,IF(AND(ISNUMBER($A26),$A26&gt;=1,$B26&lt;&gt;"",$C26&lt;&gt;"",COUNTIF(LISTAS!$A$3:$A$1000,$C26)&gt;0,$D26&lt;&gt;"",COUNTIF(LISTAS!$B$3:$B$1000,$D26)&gt;0,ISNUMBER($G26),$G26&gt;0,ISNUMBER($H26),$H26&gt;=0),1,0))</f>
        <v>1</v>
      </c>
      <c r="N26">
        <f t="shared" si="2"/>
        <v>2026</v>
      </c>
      <c r="O26">
        <f>IF(AND(M26=1,N26=DASHBOARD!$H$6,OR(DASHBOARD!$B$6="Todos",C26=DASHBOARD!$B$6),OR(DASHBOARD!$E$6="Todos",D26=DASHBOARD!$E$6)),1,0)</f>
        <v>1</v>
      </c>
      <c r="P26">
        <f>IF(O26=0,0,IF(COUNTIFS($B$2:$B26,B26,$O$2:$O26,1)=1,1,0))</f>
        <v>1</v>
      </c>
      <c r="Q26">
        <f t="shared" si="3"/>
        <v>0</v>
      </c>
    </row>
    <row r="27" spans="1:17" x14ac:dyDescent="0.3">
      <c r="A27" s="6">
        <v>46102</v>
      </c>
      <c r="B27" s="7" t="s">
        <v>80</v>
      </c>
      <c r="C27" s="7" t="s">
        <v>59</v>
      </c>
      <c r="D27" s="7" t="s">
        <v>64</v>
      </c>
      <c r="E27" s="7" t="s">
        <v>40</v>
      </c>
      <c r="F27" s="7" t="s">
        <v>41</v>
      </c>
      <c r="G27" s="8">
        <v>4</v>
      </c>
      <c r="H27" s="9">
        <v>901.6</v>
      </c>
      <c r="I27" s="9">
        <v>610</v>
      </c>
      <c r="J27" s="10">
        <f t="shared" si="0"/>
        <v>3606.4</v>
      </c>
      <c r="K27" s="10">
        <f t="shared" si="1"/>
        <v>1166.4000000000001</v>
      </c>
      <c r="L27" s="11" t="str">
        <f>IF(COUNTA($A27:$I27)=0,"",MID(IF(OR(NOT(ISNUMBER($A27)),$A27&lt;1),"; Data inválida","")&amp;IF($B27="","; Pedido ausente","")&amp;IF($C27="","; Região ausente",IF(COUNTIF(LISTAS!$A$3:$A$1000,$C27)=0,"; Região não cadastrada",""))&amp;IF($D27="","; Vendedor ausente",IF(COUNTIF(LISTAS!$B$3:$B$1000,$D27)=0,"; Vendedor não cadastrado",""))&amp;IF(OR(NOT(ISNUMBER($G27)),$G27&lt;=0),"; Quantidade inválida","")&amp;IF(OR(NOT(ISNUMBER($H27)),$H27&lt;0),"; Preço inválido","")&amp;IF(OR(NOT(ISNUMBER($I27)),$I27&lt;0),"; Custo ausente/inválido","")&amp;IF(COUNTIFS($A$2:$A27,$A27,$B$2:$B27,$B27,$C$2:$C27,$C27,$D$2:$D27,$D27,$E$2:$E27,$E27,$F$2:$F27,$F27,$G$2:$G27,$G27,$H$2:$H27,$H27,$I$2:$I27,$I27)&gt;1,"; Duplicação provável",""),3,999))</f>
        <v/>
      </c>
      <c r="M27">
        <f>IF(COUNTA($A27:$I27)=0,0,IF(AND(ISNUMBER($A27),$A27&gt;=1,$B27&lt;&gt;"",$C27&lt;&gt;"",COUNTIF(LISTAS!$A$3:$A$1000,$C27)&gt;0,$D27&lt;&gt;"",COUNTIF(LISTAS!$B$3:$B$1000,$D27)&gt;0,ISNUMBER($G27),$G27&gt;0,ISNUMBER($H27),$H27&gt;=0),1,0))</f>
        <v>1</v>
      </c>
      <c r="N27">
        <f t="shared" si="2"/>
        <v>2026</v>
      </c>
      <c r="O27">
        <f>IF(AND(M27=1,N27=DASHBOARD!$H$6,OR(DASHBOARD!$B$6="Todos",C27=DASHBOARD!$B$6),OR(DASHBOARD!$E$6="Todos",D27=DASHBOARD!$E$6)),1,0)</f>
        <v>1</v>
      </c>
      <c r="P27">
        <f>IF(O27=0,0,IF(COUNTIFS($B$2:$B27,B27,$O$2:$O27,1)=1,1,0))</f>
        <v>1</v>
      </c>
      <c r="Q27">
        <f t="shared" si="3"/>
        <v>0</v>
      </c>
    </row>
    <row r="28" spans="1:17" x14ac:dyDescent="0.3">
      <c r="A28" s="6">
        <v>46082</v>
      </c>
      <c r="B28" s="7" t="s">
        <v>81</v>
      </c>
      <c r="C28" s="7" t="s">
        <v>59</v>
      </c>
      <c r="D28" s="7" t="s">
        <v>64</v>
      </c>
      <c r="E28" s="7" t="s">
        <v>52</v>
      </c>
      <c r="F28" s="7" t="s">
        <v>53</v>
      </c>
      <c r="G28" s="8">
        <v>5</v>
      </c>
      <c r="H28" s="9">
        <v>360</v>
      </c>
      <c r="I28" s="9">
        <v>190</v>
      </c>
      <c r="J28" s="10">
        <f t="shared" si="0"/>
        <v>1800</v>
      </c>
      <c r="K28" s="10">
        <f t="shared" si="1"/>
        <v>850</v>
      </c>
      <c r="L28" s="11" t="str">
        <f>IF(COUNTA($A28:$I28)=0,"",MID(IF(OR(NOT(ISNUMBER($A28)),$A28&lt;1),"; Data inválida","")&amp;IF($B28="","; Pedido ausente","")&amp;IF($C28="","; Região ausente",IF(COUNTIF(LISTAS!$A$3:$A$1000,$C28)=0,"; Região não cadastrada",""))&amp;IF($D28="","; Vendedor ausente",IF(COUNTIF(LISTAS!$B$3:$B$1000,$D28)=0,"; Vendedor não cadastrado",""))&amp;IF(OR(NOT(ISNUMBER($G28)),$G28&lt;=0),"; Quantidade inválida","")&amp;IF(OR(NOT(ISNUMBER($H28)),$H28&lt;0),"; Preço inválido","")&amp;IF(OR(NOT(ISNUMBER($I28)),$I28&lt;0),"; Custo ausente/inválido","")&amp;IF(COUNTIFS($A$2:$A28,$A28,$B$2:$B28,$B28,$C$2:$C28,$C28,$D$2:$D28,$D28,$E$2:$E28,$E28,$F$2:$F28,$F28,$G$2:$G28,$G28,$H$2:$H28,$H28,$I$2:$I28,$I28)&gt;1,"; Duplicação provável",""),3,999))</f>
        <v/>
      </c>
      <c r="M28">
        <f>IF(COUNTA($A28:$I28)=0,0,IF(AND(ISNUMBER($A28),$A28&gt;=1,$B28&lt;&gt;"",$C28&lt;&gt;"",COUNTIF(LISTAS!$A$3:$A$1000,$C28)&gt;0,$D28&lt;&gt;"",COUNTIF(LISTAS!$B$3:$B$1000,$D28)&gt;0,ISNUMBER($G28),$G28&gt;0,ISNUMBER($H28),$H28&gt;=0),1,0))</f>
        <v>1</v>
      </c>
      <c r="N28">
        <f t="shared" si="2"/>
        <v>2026</v>
      </c>
      <c r="O28">
        <f>IF(AND(M28=1,N28=DASHBOARD!$H$6,OR(DASHBOARD!$B$6="Todos",C28=DASHBOARD!$B$6),OR(DASHBOARD!$E$6="Todos",D28=DASHBOARD!$E$6)),1,0)</f>
        <v>1</v>
      </c>
      <c r="P28">
        <f>IF(O28=0,0,IF(COUNTIFS($B$2:$B28,B28,$O$2:$O28,1)=1,1,0))</f>
        <v>1</v>
      </c>
      <c r="Q28">
        <f t="shared" si="3"/>
        <v>0</v>
      </c>
    </row>
    <row r="29" spans="1:17" x14ac:dyDescent="0.3">
      <c r="A29" s="6">
        <v>46104</v>
      </c>
      <c r="B29" s="7" t="s">
        <v>82</v>
      </c>
      <c r="C29" s="7" t="s">
        <v>43</v>
      </c>
      <c r="D29" s="7" t="s">
        <v>60</v>
      </c>
      <c r="E29" s="7" t="s">
        <v>52</v>
      </c>
      <c r="F29" s="7" t="s">
        <v>53</v>
      </c>
      <c r="G29" s="8">
        <v>3</v>
      </c>
      <c r="H29" s="9">
        <v>331.2</v>
      </c>
      <c r="I29" s="9">
        <v>190</v>
      </c>
      <c r="J29" s="10">
        <f t="shared" si="0"/>
        <v>993.59999999999991</v>
      </c>
      <c r="K29" s="10">
        <f t="shared" si="1"/>
        <v>423.59999999999991</v>
      </c>
      <c r="L29" s="11" t="str">
        <f>IF(COUNTA($A29:$I29)=0,"",MID(IF(OR(NOT(ISNUMBER($A29)),$A29&lt;1),"; Data inválida","")&amp;IF($B29="","; Pedido ausente","")&amp;IF($C29="","; Região ausente",IF(COUNTIF(LISTAS!$A$3:$A$1000,$C29)=0,"; Região não cadastrada",""))&amp;IF($D29="","; Vendedor ausente",IF(COUNTIF(LISTAS!$B$3:$B$1000,$D29)=0,"; Vendedor não cadastrado",""))&amp;IF(OR(NOT(ISNUMBER($G29)),$G29&lt;=0),"; Quantidade inválida","")&amp;IF(OR(NOT(ISNUMBER($H29)),$H29&lt;0),"; Preço inválido","")&amp;IF(OR(NOT(ISNUMBER($I29)),$I29&lt;0),"; Custo ausente/inválido","")&amp;IF(COUNTIFS($A$2:$A29,$A29,$B$2:$B29,$B29,$C$2:$C29,$C29,$D$2:$D29,$D29,$E$2:$E29,$E29,$F$2:$F29,$F29,$G$2:$G29,$G29,$H$2:$H29,$H29,$I$2:$I29,$I29)&gt;1,"; Duplicação provável",""),3,999))</f>
        <v/>
      </c>
      <c r="M29">
        <f>IF(COUNTA($A29:$I29)=0,0,IF(AND(ISNUMBER($A29),$A29&gt;=1,$B29&lt;&gt;"",$C29&lt;&gt;"",COUNTIF(LISTAS!$A$3:$A$1000,$C29)&gt;0,$D29&lt;&gt;"",COUNTIF(LISTAS!$B$3:$B$1000,$D29)&gt;0,ISNUMBER($G29),$G29&gt;0,ISNUMBER($H29),$H29&gt;=0),1,0))</f>
        <v>1</v>
      </c>
      <c r="N29">
        <f t="shared" si="2"/>
        <v>2026</v>
      </c>
      <c r="O29">
        <f>IF(AND(M29=1,N29=DASHBOARD!$H$6,OR(DASHBOARD!$B$6="Todos",C29=DASHBOARD!$B$6),OR(DASHBOARD!$E$6="Todos",D29=DASHBOARD!$E$6)),1,0)</f>
        <v>1</v>
      </c>
      <c r="P29">
        <f>IF(O29=0,0,IF(COUNTIFS($B$2:$B29,B29,$O$2:$O29,1)=1,1,0))</f>
        <v>1</v>
      </c>
      <c r="Q29">
        <f t="shared" si="3"/>
        <v>0</v>
      </c>
    </row>
    <row r="30" spans="1:17" x14ac:dyDescent="0.3">
      <c r="A30" s="6">
        <v>46104</v>
      </c>
      <c r="B30" s="7" t="s">
        <v>83</v>
      </c>
      <c r="C30" s="7" t="s">
        <v>38</v>
      </c>
      <c r="D30" s="7" t="s">
        <v>60</v>
      </c>
      <c r="E30" s="7" t="s">
        <v>40</v>
      </c>
      <c r="F30" s="7" t="s">
        <v>41</v>
      </c>
      <c r="G30" s="8">
        <v>2</v>
      </c>
      <c r="H30" s="9">
        <v>980</v>
      </c>
      <c r="I30" s="9">
        <v>610</v>
      </c>
      <c r="J30" s="10">
        <f t="shared" si="0"/>
        <v>1960</v>
      </c>
      <c r="K30" s="10">
        <f t="shared" si="1"/>
        <v>740</v>
      </c>
      <c r="L30" s="11" t="str">
        <f>IF(COUNTA($A30:$I30)=0,"",MID(IF(OR(NOT(ISNUMBER($A30)),$A30&lt;1),"; Data inválida","")&amp;IF($B30="","; Pedido ausente","")&amp;IF($C30="","; Região ausente",IF(COUNTIF(LISTAS!$A$3:$A$1000,$C30)=0,"; Região não cadastrada",""))&amp;IF($D30="","; Vendedor ausente",IF(COUNTIF(LISTAS!$B$3:$B$1000,$D30)=0,"; Vendedor não cadastrado",""))&amp;IF(OR(NOT(ISNUMBER($G30)),$G30&lt;=0),"; Quantidade inválida","")&amp;IF(OR(NOT(ISNUMBER($H30)),$H30&lt;0),"; Preço inválido","")&amp;IF(OR(NOT(ISNUMBER($I30)),$I30&lt;0),"; Custo ausente/inválido","")&amp;IF(COUNTIFS($A$2:$A30,$A30,$B$2:$B30,$B30,$C$2:$C30,$C30,$D$2:$D30,$D30,$E$2:$E30,$E30,$F$2:$F30,$F30,$G$2:$G30,$G30,$H$2:$H30,$H30,$I$2:$I30,$I30)&gt;1,"; Duplicação provável",""),3,999))</f>
        <v/>
      </c>
      <c r="M30">
        <f>IF(COUNTA($A30:$I30)=0,0,IF(AND(ISNUMBER($A30),$A30&gt;=1,$B30&lt;&gt;"",$C30&lt;&gt;"",COUNTIF(LISTAS!$A$3:$A$1000,$C30)&gt;0,$D30&lt;&gt;"",COUNTIF(LISTAS!$B$3:$B$1000,$D30)&gt;0,ISNUMBER($G30),$G30&gt;0,ISNUMBER($H30),$H30&gt;=0),1,0))</f>
        <v>1</v>
      </c>
      <c r="N30">
        <f t="shared" si="2"/>
        <v>2026</v>
      </c>
      <c r="O30">
        <f>IF(AND(M30=1,N30=DASHBOARD!$H$6,OR(DASHBOARD!$B$6="Todos",C30=DASHBOARD!$B$6),OR(DASHBOARD!$E$6="Todos",D30=DASHBOARD!$E$6)),1,0)</f>
        <v>1</v>
      </c>
      <c r="P30">
        <f>IF(O30=0,0,IF(COUNTIFS($B$2:$B30,B30,$O$2:$O30,1)=1,1,0))</f>
        <v>1</v>
      </c>
      <c r="Q30">
        <f t="shared" si="3"/>
        <v>0</v>
      </c>
    </row>
    <row r="31" spans="1:17" x14ac:dyDescent="0.3">
      <c r="A31" s="6">
        <v>46097</v>
      </c>
      <c r="B31" s="7" t="s">
        <v>84</v>
      </c>
      <c r="C31" s="7" t="s">
        <v>57</v>
      </c>
      <c r="D31" s="7" t="s">
        <v>60</v>
      </c>
      <c r="E31" s="7" t="s">
        <v>68</v>
      </c>
      <c r="F31" s="7" t="s">
        <v>41</v>
      </c>
      <c r="G31" s="8">
        <v>3</v>
      </c>
      <c r="H31" s="9">
        <v>1702</v>
      </c>
      <c r="I31" s="9">
        <v>1180</v>
      </c>
      <c r="J31" s="10">
        <f t="shared" si="0"/>
        <v>5106</v>
      </c>
      <c r="K31" s="10">
        <f t="shared" si="1"/>
        <v>1566</v>
      </c>
      <c r="L31" s="11" t="str">
        <f>IF(COUNTA($A31:$I31)=0,"",MID(IF(OR(NOT(ISNUMBER($A31)),$A31&lt;1),"; Data inválida","")&amp;IF($B31="","; Pedido ausente","")&amp;IF($C31="","; Região ausente",IF(COUNTIF(LISTAS!$A$3:$A$1000,$C31)=0,"; Região não cadastrada",""))&amp;IF($D31="","; Vendedor ausente",IF(COUNTIF(LISTAS!$B$3:$B$1000,$D31)=0,"; Vendedor não cadastrado",""))&amp;IF(OR(NOT(ISNUMBER($G31)),$G31&lt;=0),"; Quantidade inválida","")&amp;IF(OR(NOT(ISNUMBER($H31)),$H31&lt;0),"; Preço inválido","")&amp;IF(OR(NOT(ISNUMBER($I31)),$I31&lt;0),"; Custo ausente/inválido","")&amp;IF(COUNTIFS($A$2:$A31,$A31,$B$2:$B31,$B31,$C$2:$C31,$C31,$D$2:$D31,$D31,$E$2:$E31,$E31,$F$2:$F31,$F31,$G$2:$G31,$G31,$H$2:$H31,$H31,$I$2:$I31,$I31)&gt;1,"; Duplicação provável",""),3,999))</f>
        <v/>
      </c>
      <c r="M31">
        <f>IF(COUNTA($A31:$I31)=0,0,IF(AND(ISNUMBER($A31),$A31&gt;=1,$B31&lt;&gt;"",$C31&lt;&gt;"",COUNTIF(LISTAS!$A$3:$A$1000,$C31)&gt;0,$D31&lt;&gt;"",COUNTIF(LISTAS!$B$3:$B$1000,$D31)&gt;0,ISNUMBER($G31),$G31&gt;0,ISNUMBER($H31),$H31&gt;=0),1,0))</f>
        <v>1</v>
      </c>
      <c r="N31">
        <f t="shared" si="2"/>
        <v>2026</v>
      </c>
      <c r="O31">
        <f>IF(AND(M31=1,N31=DASHBOARD!$H$6,OR(DASHBOARD!$B$6="Todos",C31=DASHBOARD!$B$6),OR(DASHBOARD!$E$6="Todos",D31=DASHBOARD!$E$6)),1,0)</f>
        <v>1</v>
      </c>
      <c r="P31">
        <f>IF(O31=0,0,IF(COUNTIFS($B$2:$B31,B31,$O$2:$O31,1)=1,1,0))</f>
        <v>1</v>
      </c>
      <c r="Q31">
        <f t="shared" si="3"/>
        <v>0</v>
      </c>
    </row>
    <row r="32" spans="1:17" x14ac:dyDescent="0.3">
      <c r="A32" s="6">
        <v>46116</v>
      </c>
      <c r="B32" s="7" t="s">
        <v>85</v>
      </c>
      <c r="C32" s="7" t="s">
        <v>38</v>
      </c>
      <c r="D32" s="7" t="s">
        <v>64</v>
      </c>
      <c r="E32" s="7" t="s">
        <v>68</v>
      </c>
      <c r="F32" s="7" t="s">
        <v>41</v>
      </c>
      <c r="G32" s="8">
        <v>6</v>
      </c>
      <c r="H32" s="9">
        <v>1702</v>
      </c>
      <c r="I32" s="9">
        <v>1180</v>
      </c>
      <c r="J32" s="10">
        <f t="shared" si="0"/>
        <v>10212</v>
      </c>
      <c r="K32" s="10">
        <f t="shared" si="1"/>
        <v>3132</v>
      </c>
      <c r="L32" s="11" t="str">
        <f>IF(COUNTA($A32:$I32)=0,"",MID(IF(OR(NOT(ISNUMBER($A32)),$A32&lt;1),"; Data inválida","")&amp;IF($B32="","; Pedido ausente","")&amp;IF($C32="","; Região ausente",IF(COUNTIF(LISTAS!$A$3:$A$1000,$C32)=0,"; Região não cadastrada",""))&amp;IF($D32="","; Vendedor ausente",IF(COUNTIF(LISTAS!$B$3:$B$1000,$D32)=0,"; Vendedor não cadastrado",""))&amp;IF(OR(NOT(ISNUMBER($G32)),$G32&lt;=0),"; Quantidade inválida","")&amp;IF(OR(NOT(ISNUMBER($H32)),$H32&lt;0),"; Preço inválido","")&amp;IF(OR(NOT(ISNUMBER($I32)),$I32&lt;0),"; Custo ausente/inválido","")&amp;IF(COUNTIFS($A$2:$A32,$A32,$B$2:$B32,$B32,$C$2:$C32,$C32,$D$2:$D32,$D32,$E$2:$E32,$E32,$F$2:$F32,$F32,$G$2:$G32,$G32,$H$2:$H32,$H32,$I$2:$I32,$I32)&gt;1,"; Duplicação provável",""),3,999))</f>
        <v/>
      </c>
      <c r="M32">
        <f>IF(COUNTA($A32:$I32)=0,0,IF(AND(ISNUMBER($A32),$A32&gt;=1,$B32&lt;&gt;"",$C32&lt;&gt;"",COUNTIF(LISTAS!$A$3:$A$1000,$C32)&gt;0,$D32&lt;&gt;"",COUNTIF(LISTAS!$B$3:$B$1000,$D32)&gt;0,ISNUMBER($G32),$G32&gt;0,ISNUMBER($H32),$H32&gt;=0),1,0))</f>
        <v>1</v>
      </c>
      <c r="N32">
        <f t="shared" si="2"/>
        <v>2026</v>
      </c>
      <c r="O32">
        <f>IF(AND(M32=1,N32=DASHBOARD!$H$6,OR(DASHBOARD!$B$6="Todos",C32=DASHBOARD!$B$6),OR(DASHBOARD!$E$6="Todos",D32=DASHBOARD!$E$6)),1,0)</f>
        <v>1</v>
      </c>
      <c r="P32">
        <f>IF(O32=0,0,IF(COUNTIFS($B$2:$B32,B32,$O$2:$O32,1)=1,1,0))</f>
        <v>1</v>
      </c>
      <c r="Q32">
        <f t="shared" si="3"/>
        <v>0</v>
      </c>
    </row>
    <row r="33" spans="1:17" x14ac:dyDescent="0.3">
      <c r="A33" s="6">
        <v>46129</v>
      </c>
      <c r="B33" s="7" t="s">
        <v>86</v>
      </c>
      <c r="C33" s="7" t="s">
        <v>48</v>
      </c>
      <c r="D33" s="7" t="s">
        <v>64</v>
      </c>
      <c r="E33" s="7" t="s">
        <v>52</v>
      </c>
      <c r="F33" s="7" t="s">
        <v>53</v>
      </c>
      <c r="G33" s="8">
        <v>3</v>
      </c>
      <c r="H33" s="9">
        <v>349.2</v>
      </c>
      <c r="I33" s="9">
        <v>190</v>
      </c>
      <c r="J33" s="10">
        <f t="shared" si="0"/>
        <v>1047.5999999999999</v>
      </c>
      <c r="K33" s="10">
        <f t="shared" si="1"/>
        <v>477.59999999999991</v>
      </c>
      <c r="L33" s="11" t="str">
        <f>IF(COUNTA($A33:$I33)=0,"",MID(IF(OR(NOT(ISNUMBER($A33)),$A33&lt;1),"; Data inválida","")&amp;IF($B33="","; Pedido ausente","")&amp;IF($C33="","; Região ausente",IF(COUNTIF(LISTAS!$A$3:$A$1000,$C33)=0,"; Região não cadastrada",""))&amp;IF($D33="","; Vendedor ausente",IF(COUNTIF(LISTAS!$B$3:$B$1000,$D33)=0,"; Vendedor não cadastrado",""))&amp;IF(OR(NOT(ISNUMBER($G33)),$G33&lt;=0),"; Quantidade inválida","")&amp;IF(OR(NOT(ISNUMBER($H33)),$H33&lt;0),"; Preço inválido","")&amp;IF(OR(NOT(ISNUMBER($I33)),$I33&lt;0),"; Custo ausente/inválido","")&amp;IF(COUNTIFS($A$2:$A33,$A33,$B$2:$B33,$B33,$C$2:$C33,$C33,$D$2:$D33,$D33,$E$2:$E33,$E33,$F$2:$F33,$F33,$G$2:$G33,$G33,$H$2:$H33,$H33,$I$2:$I33,$I33)&gt;1,"; Duplicação provável",""),3,999))</f>
        <v/>
      </c>
      <c r="M33">
        <f>IF(COUNTA($A33:$I33)=0,0,IF(AND(ISNUMBER($A33),$A33&gt;=1,$B33&lt;&gt;"",$C33&lt;&gt;"",COUNTIF(LISTAS!$A$3:$A$1000,$C33)&gt;0,$D33&lt;&gt;"",COUNTIF(LISTAS!$B$3:$B$1000,$D33)&gt;0,ISNUMBER($G33),$G33&gt;0,ISNUMBER($H33),$H33&gt;=0),1,0))</f>
        <v>1</v>
      </c>
      <c r="N33">
        <f t="shared" si="2"/>
        <v>2026</v>
      </c>
      <c r="O33">
        <f>IF(AND(M33=1,N33=DASHBOARD!$H$6,OR(DASHBOARD!$B$6="Todos",C33=DASHBOARD!$B$6),OR(DASHBOARD!$E$6="Todos",D33=DASHBOARD!$E$6)),1,0)</f>
        <v>1</v>
      </c>
      <c r="P33">
        <f>IF(O33=0,0,IF(COUNTIFS($B$2:$B33,B33,$O$2:$O33,1)=1,1,0))</f>
        <v>1</v>
      </c>
      <c r="Q33">
        <f t="shared" si="3"/>
        <v>0</v>
      </c>
    </row>
    <row r="34" spans="1:17" x14ac:dyDescent="0.3">
      <c r="A34" s="6">
        <v>46132</v>
      </c>
      <c r="B34" s="7" t="s">
        <v>87</v>
      </c>
      <c r="C34" s="7" t="s">
        <v>38</v>
      </c>
      <c r="D34" s="7" t="s">
        <v>39</v>
      </c>
      <c r="E34" s="7" t="s">
        <v>68</v>
      </c>
      <c r="F34" s="7" t="s">
        <v>41</v>
      </c>
      <c r="G34" s="8">
        <v>1</v>
      </c>
      <c r="H34" s="9">
        <v>1794.5</v>
      </c>
      <c r="I34" s="9">
        <v>1180</v>
      </c>
      <c r="J34" s="10">
        <f t="shared" ref="J34:J65" si="4">IF(M34=1,G34*H34,"")</f>
        <v>1794.5</v>
      </c>
      <c r="K34" s="10">
        <f t="shared" ref="K34:K65" si="5">IF(M34=0,"",IF(AND(ISNUMBER(I34),I34&gt;=0),J34-G34*I34,""))</f>
        <v>614.5</v>
      </c>
      <c r="L34" s="11" t="str">
        <f>IF(COUNTA($A34:$I34)=0,"",MID(IF(OR(NOT(ISNUMBER($A34)),$A34&lt;1),"; Data inválida","")&amp;IF($B34="","; Pedido ausente","")&amp;IF($C34="","; Região ausente",IF(COUNTIF(LISTAS!$A$3:$A$1000,$C34)=0,"; Região não cadastrada",""))&amp;IF($D34="","; Vendedor ausente",IF(COUNTIF(LISTAS!$B$3:$B$1000,$D34)=0,"; Vendedor não cadastrado",""))&amp;IF(OR(NOT(ISNUMBER($G34)),$G34&lt;=0),"; Quantidade inválida","")&amp;IF(OR(NOT(ISNUMBER($H34)),$H34&lt;0),"; Preço inválido","")&amp;IF(OR(NOT(ISNUMBER($I34)),$I34&lt;0),"; Custo ausente/inválido","")&amp;IF(COUNTIFS($A$2:$A34,$A34,$B$2:$B34,$B34,$C$2:$C34,$C34,$D$2:$D34,$D34,$E$2:$E34,$E34,$F$2:$F34,$F34,$G$2:$G34,$G34,$H$2:$H34,$H34,$I$2:$I34,$I34)&gt;1,"; Duplicação provável",""),3,999))</f>
        <v/>
      </c>
      <c r="M34">
        <f>IF(COUNTA($A34:$I34)=0,0,IF(AND(ISNUMBER($A34),$A34&gt;=1,$B34&lt;&gt;"",$C34&lt;&gt;"",COUNTIF(LISTAS!$A$3:$A$1000,$C34)&gt;0,$D34&lt;&gt;"",COUNTIF(LISTAS!$B$3:$B$1000,$D34)&gt;0,ISNUMBER($G34),$G34&gt;0,ISNUMBER($H34),$H34&gt;=0),1,0))</f>
        <v>1</v>
      </c>
      <c r="N34">
        <f t="shared" ref="N34:N65" si="6">IF(M34=1,YEAR(A34),"")</f>
        <v>2026</v>
      </c>
      <c r="O34">
        <f>IF(AND(M34=1,N34=DASHBOARD!$H$6,OR(DASHBOARD!$B$6="Todos",C34=DASHBOARD!$B$6),OR(DASHBOARD!$E$6="Todos",D34=DASHBOARD!$E$6)),1,0)</f>
        <v>1</v>
      </c>
      <c r="P34">
        <f>IF(O34=0,0,IF(COUNTIFS($B$2:$B34,B34,$O$2:$O34,1)=1,1,0))</f>
        <v>1</v>
      </c>
      <c r="Q34">
        <f t="shared" ref="Q34:Q65" si="7">IF(L34="",0,1)</f>
        <v>0</v>
      </c>
    </row>
    <row r="35" spans="1:17" x14ac:dyDescent="0.3">
      <c r="A35" s="6">
        <v>46119</v>
      </c>
      <c r="B35" s="7" t="s">
        <v>88</v>
      </c>
      <c r="C35" s="7" t="s">
        <v>57</v>
      </c>
      <c r="D35" s="7" t="s">
        <v>44</v>
      </c>
      <c r="E35" s="7" t="s">
        <v>89</v>
      </c>
      <c r="F35" s="7" t="s">
        <v>53</v>
      </c>
      <c r="G35" s="8">
        <v>1</v>
      </c>
      <c r="H35" s="9">
        <v>386.4</v>
      </c>
      <c r="I35" s="9">
        <v>240</v>
      </c>
      <c r="J35" s="10">
        <f t="shared" si="4"/>
        <v>386.4</v>
      </c>
      <c r="K35" s="10">
        <f t="shared" si="5"/>
        <v>146.39999999999998</v>
      </c>
      <c r="L35" s="11" t="str">
        <f>IF(COUNTA($A35:$I35)=0,"",MID(IF(OR(NOT(ISNUMBER($A35)),$A35&lt;1),"; Data inválida","")&amp;IF($B35="","; Pedido ausente","")&amp;IF($C35="","; Região ausente",IF(COUNTIF(LISTAS!$A$3:$A$1000,$C35)=0,"; Região não cadastrada",""))&amp;IF($D35="","; Vendedor ausente",IF(COUNTIF(LISTAS!$B$3:$B$1000,$D35)=0,"; Vendedor não cadastrado",""))&amp;IF(OR(NOT(ISNUMBER($G35)),$G35&lt;=0),"; Quantidade inválida","")&amp;IF(OR(NOT(ISNUMBER($H35)),$H35&lt;0),"; Preço inválido","")&amp;IF(OR(NOT(ISNUMBER($I35)),$I35&lt;0),"; Custo ausente/inválido","")&amp;IF(COUNTIFS($A$2:$A35,$A35,$B$2:$B35,$B35,$C$2:$C35,$C35,$D$2:$D35,$D35,$E$2:$E35,$E35,$F$2:$F35,$F35,$G$2:$G35,$G35,$H$2:$H35,$H35,$I$2:$I35,$I35)&gt;1,"; Duplicação provável",""),3,999))</f>
        <v/>
      </c>
      <c r="M35">
        <f>IF(COUNTA($A35:$I35)=0,0,IF(AND(ISNUMBER($A35),$A35&gt;=1,$B35&lt;&gt;"",$C35&lt;&gt;"",COUNTIF(LISTAS!$A$3:$A$1000,$C35)&gt;0,$D35&lt;&gt;"",COUNTIF(LISTAS!$B$3:$B$1000,$D35)&gt;0,ISNUMBER($G35),$G35&gt;0,ISNUMBER($H35),$H35&gt;=0),1,0))</f>
        <v>1</v>
      </c>
      <c r="N35">
        <f t="shared" si="6"/>
        <v>2026</v>
      </c>
      <c r="O35">
        <f>IF(AND(M35=1,N35=DASHBOARD!$H$6,OR(DASHBOARD!$B$6="Todos",C35=DASHBOARD!$B$6),OR(DASHBOARD!$E$6="Todos",D35=DASHBOARD!$E$6)),1,0)</f>
        <v>1</v>
      </c>
      <c r="P35">
        <f>IF(O35=0,0,IF(COUNTIFS($B$2:$B35,B35,$O$2:$O35,1)=1,1,0))</f>
        <v>1</v>
      </c>
      <c r="Q35">
        <f t="shared" si="7"/>
        <v>0</v>
      </c>
    </row>
    <row r="36" spans="1:17" x14ac:dyDescent="0.3">
      <c r="A36" s="6">
        <v>46120</v>
      </c>
      <c r="B36" s="7" t="s">
        <v>90</v>
      </c>
      <c r="C36" s="7" t="s">
        <v>43</v>
      </c>
      <c r="D36" s="7" t="s">
        <v>44</v>
      </c>
      <c r="E36" s="7" t="s">
        <v>55</v>
      </c>
      <c r="F36" s="7" t="s">
        <v>46</v>
      </c>
      <c r="G36" s="8">
        <v>6</v>
      </c>
      <c r="H36" s="9">
        <v>1377.5</v>
      </c>
      <c r="I36" s="9">
        <v>980</v>
      </c>
      <c r="J36" s="10">
        <f t="shared" si="4"/>
        <v>8265</v>
      </c>
      <c r="K36" s="10">
        <f t="shared" si="5"/>
        <v>2385</v>
      </c>
      <c r="L36" s="11" t="str">
        <f>IF(COUNTA($A36:$I36)=0,"",MID(IF(OR(NOT(ISNUMBER($A36)),$A36&lt;1),"; Data inválida","")&amp;IF($B36="","; Pedido ausente","")&amp;IF($C36="","; Região ausente",IF(COUNTIF(LISTAS!$A$3:$A$1000,$C36)=0,"; Região não cadastrada",""))&amp;IF($D36="","; Vendedor ausente",IF(COUNTIF(LISTAS!$B$3:$B$1000,$D36)=0,"; Vendedor não cadastrado",""))&amp;IF(OR(NOT(ISNUMBER($G36)),$G36&lt;=0),"; Quantidade inválida","")&amp;IF(OR(NOT(ISNUMBER($H36)),$H36&lt;0),"; Preço inválido","")&amp;IF(OR(NOT(ISNUMBER($I36)),$I36&lt;0),"; Custo ausente/inválido","")&amp;IF(COUNTIFS($A$2:$A36,$A36,$B$2:$B36,$B36,$C$2:$C36,$C36,$D$2:$D36,$D36,$E$2:$E36,$E36,$F$2:$F36,$F36,$G$2:$G36,$G36,$H$2:$H36,$H36,$I$2:$I36,$I36)&gt;1,"; Duplicação provável",""),3,999))</f>
        <v/>
      </c>
      <c r="M36">
        <f>IF(COUNTA($A36:$I36)=0,0,IF(AND(ISNUMBER($A36),$A36&gt;=1,$B36&lt;&gt;"",$C36&lt;&gt;"",COUNTIF(LISTAS!$A$3:$A$1000,$C36)&gt;0,$D36&lt;&gt;"",COUNTIF(LISTAS!$B$3:$B$1000,$D36)&gt;0,ISNUMBER($G36),$G36&gt;0,ISNUMBER($H36),$H36&gt;=0),1,0))</f>
        <v>1</v>
      </c>
      <c r="N36">
        <f t="shared" si="6"/>
        <v>2026</v>
      </c>
      <c r="O36">
        <f>IF(AND(M36=1,N36=DASHBOARD!$H$6,OR(DASHBOARD!$B$6="Todos",C36=DASHBOARD!$B$6),OR(DASHBOARD!$E$6="Todos",D36=DASHBOARD!$E$6)),1,0)</f>
        <v>1</v>
      </c>
      <c r="P36">
        <f>IF(O36=0,0,IF(COUNTIFS($B$2:$B36,B36,$O$2:$O36,1)=1,1,0))</f>
        <v>1</v>
      </c>
      <c r="Q36">
        <f t="shared" si="7"/>
        <v>0</v>
      </c>
    </row>
    <row r="37" spans="1:17" x14ac:dyDescent="0.3">
      <c r="A37" s="6">
        <v>46122</v>
      </c>
      <c r="B37" s="7" t="s">
        <v>91</v>
      </c>
      <c r="C37" s="7" t="s">
        <v>43</v>
      </c>
      <c r="D37" s="7" t="s">
        <v>39</v>
      </c>
      <c r="E37" s="7" t="s">
        <v>52</v>
      </c>
      <c r="F37" s="7" t="s">
        <v>53</v>
      </c>
      <c r="G37" s="8">
        <v>3</v>
      </c>
      <c r="H37" s="9">
        <v>342</v>
      </c>
      <c r="I37" s="9">
        <v>190</v>
      </c>
      <c r="J37" s="10">
        <f t="shared" si="4"/>
        <v>1026</v>
      </c>
      <c r="K37" s="10">
        <f t="shared" si="5"/>
        <v>456</v>
      </c>
      <c r="L37" s="11" t="str">
        <f>IF(COUNTA($A37:$I37)=0,"",MID(IF(OR(NOT(ISNUMBER($A37)),$A37&lt;1),"; Data inválida","")&amp;IF($B37="","; Pedido ausente","")&amp;IF($C37="","; Região ausente",IF(COUNTIF(LISTAS!$A$3:$A$1000,$C37)=0,"; Região não cadastrada",""))&amp;IF($D37="","; Vendedor ausente",IF(COUNTIF(LISTAS!$B$3:$B$1000,$D37)=0,"; Vendedor não cadastrado",""))&amp;IF(OR(NOT(ISNUMBER($G37)),$G37&lt;=0),"; Quantidade inválida","")&amp;IF(OR(NOT(ISNUMBER($H37)),$H37&lt;0),"; Preço inválido","")&amp;IF(OR(NOT(ISNUMBER($I37)),$I37&lt;0),"; Custo ausente/inválido","")&amp;IF(COUNTIFS($A$2:$A37,$A37,$B$2:$B37,$B37,$C$2:$C37,$C37,$D$2:$D37,$D37,$E$2:$E37,$E37,$F$2:$F37,$F37,$G$2:$G37,$G37,$H$2:$H37,$H37,$I$2:$I37,$I37)&gt;1,"; Duplicação provável",""),3,999))</f>
        <v/>
      </c>
      <c r="M37">
        <f>IF(COUNTA($A37:$I37)=0,0,IF(AND(ISNUMBER($A37),$A37&gt;=1,$B37&lt;&gt;"",$C37&lt;&gt;"",COUNTIF(LISTAS!$A$3:$A$1000,$C37)&gt;0,$D37&lt;&gt;"",COUNTIF(LISTAS!$B$3:$B$1000,$D37)&gt;0,ISNUMBER($G37),$G37&gt;0,ISNUMBER($H37),$H37&gt;=0),1,0))</f>
        <v>1</v>
      </c>
      <c r="N37">
        <f t="shared" si="6"/>
        <v>2026</v>
      </c>
      <c r="O37">
        <f>IF(AND(M37=1,N37=DASHBOARD!$H$6,OR(DASHBOARD!$B$6="Todos",C37=DASHBOARD!$B$6),OR(DASHBOARD!$E$6="Todos",D37=DASHBOARD!$E$6)),1,0)</f>
        <v>1</v>
      </c>
      <c r="P37">
        <f>IF(O37=0,0,IF(COUNTIFS($B$2:$B37,B37,$O$2:$O37,1)=1,1,0))</f>
        <v>1</v>
      </c>
      <c r="Q37">
        <f t="shared" si="7"/>
        <v>0</v>
      </c>
    </row>
    <row r="38" spans="1:17" x14ac:dyDescent="0.3">
      <c r="A38" s="6">
        <v>46127</v>
      </c>
      <c r="B38" s="7" t="s">
        <v>92</v>
      </c>
      <c r="C38" s="7" t="s">
        <v>43</v>
      </c>
      <c r="D38" s="7" t="s">
        <v>51</v>
      </c>
      <c r="E38" s="7" t="s">
        <v>52</v>
      </c>
      <c r="F38" s="7" t="s">
        <v>53</v>
      </c>
      <c r="G38" s="8">
        <v>3</v>
      </c>
      <c r="H38" s="9">
        <v>349.2</v>
      </c>
      <c r="I38" s="9">
        <v>190</v>
      </c>
      <c r="J38" s="10">
        <f t="shared" si="4"/>
        <v>1047.5999999999999</v>
      </c>
      <c r="K38" s="10">
        <f t="shared" si="5"/>
        <v>477.59999999999991</v>
      </c>
      <c r="L38" s="11" t="str">
        <f>IF(COUNTA($A38:$I38)=0,"",MID(IF(OR(NOT(ISNUMBER($A38)),$A38&lt;1),"; Data inválida","")&amp;IF($B38="","; Pedido ausente","")&amp;IF($C38="","; Região ausente",IF(COUNTIF(LISTAS!$A$3:$A$1000,$C38)=0,"; Região não cadastrada",""))&amp;IF($D38="","; Vendedor ausente",IF(COUNTIF(LISTAS!$B$3:$B$1000,$D38)=0,"; Vendedor não cadastrado",""))&amp;IF(OR(NOT(ISNUMBER($G38)),$G38&lt;=0),"; Quantidade inválida","")&amp;IF(OR(NOT(ISNUMBER($H38)),$H38&lt;0),"; Preço inválido","")&amp;IF(OR(NOT(ISNUMBER($I38)),$I38&lt;0),"; Custo ausente/inválido","")&amp;IF(COUNTIFS($A$2:$A38,$A38,$B$2:$B38,$B38,$C$2:$C38,$C38,$D$2:$D38,$D38,$E$2:$E38,$E38,$F$2:$F38,$F38,$G$2:$G38,$G38,$H$2:$H38,$H38,$I$2:$I38,$I38)&gt;1,"; Duplicação provável",""),3,999))</f>
        <v/>
      </c>
      <c r="M38">
        <f>IF(COUNTA($A38:$I38)=0,0,IF(AND(ISNUMBER($A38),$A38&gt;=1,$B38&lt;&gt;"",$C38&lt;&gt;"",COUNTIF(LISTAS!$A$3:$A$1000,$C38)&gt;0,$D38&lt;&gt;"",COUNTIF(LISTAS!$B$3:$B$1000,$D38)&gt;0,ISNUMBER($G38),$G38&gt;0,ISNUMBER($H38),$H38&gt;=0),1,0))</f>
        <v>1</v>
      </c>
      <c r="N38">
        <f t="shared" si="6"/>
        <v>2026</v>
      </c>
      <c r="O38">
        <f>IF(AND(M38=1,N38=DASHBOARD!$H$6,OR(DASHBOARD!$B$6="Todos",C38=DASHBOARD!$B$6),OR(DASHBOARD!$E$6="Todos",D38=DASHBOARD!$E$6)),1,0)</f>
        <v>1</v>
      </c>
      <c r="P38">
        <f>IF(O38=0,0,IF(COUNTIFS($B$2:$B38,B38,$O$2:$O38,1)=1,1,0))</f>
        <v>1</v>
      </c>
      <c r="Q38">
        <f t="shared" si="7"/>
        <v>0</v>
      </c>
    </row>
    <row r="39" spans="1:17" x14ac:dyDescent="0.3">
      <c r="A39" s="6">
        <v>46134</v>
      </c>
      <c r="B39" s="7" t="s">
        <v>93</v>
      </c>
      <c r="C39" s="7" t="s">
        <v>59</v>
      </c>
      <c r="D39" s="7" t="s">
        <v>60</v>
      </c>
      <c r="E39" s="7" t="s">
        <v>68</v>
      </c>
      <c r="F39" s="7" t="s">
        <v>41</v>
      </c>
      <c r="G39" s="8">
        <v>3</v>
      </c>
      <c r="H39" s="9">
        <v>1850</v>
      </c>
      <c r="I39" s="9">
        <v>1180</v>
      </c>
      <c r="J39" s="10">
        <f t="shared" si="4"/>
        <v>5550</v>
      </c>
      <c r="K39" s="10">
        <f t="shared" si="5"/>
        <v>2010</v>
      </c>
      <c r="L39" s="11" t="str">
        <f>IF(COUNTA($A39:$I39)=0,"",MID(IF(OR(NOT(ISNUMBER($A39)),$A39&lt;1),"; Data inválida","")&amp;IF($B39="","; Pedido ausente","")&amp;IF($C39="","; Região ausente",IF(COUNTIF(LISTAS!$A$3:$A$1000,$C39)=0,"; Região não cadastrada",""))&amp;IF($D39="","; Vendedor ausente",IF(COUNTIF(LISTAS!$B$3:$B$1000,$D39)=0,"; Vendedor não cadastrado",""))&amp;IF(OR(NOT(ISNUMBER($G39)),$G39&lt;=0),"; Quantidade inválida","")&amp;IF(OR(NOT(ISNUMBER($H39)),$H39&lt;0),"; Preço inválido","")&amp;IF(OR(NOT(ISNUMBER($I39)),$I39&lt;0),"; Custo ausente/inválido","")&amp;IF(COUNTIFS($A$2:$A39,$A39,$B$2:$B39,$B39,$C$2:$C39,$C39,$D$2:$D39,$D39,$E$2:$E39,$E39,$F$2:$F39,$F39,$G$2:$G39,$G39,$H$2:$H39,$H39,$I$2:$I39,$I39)&gt;1,"; Duplicação provável",""),3,999))</f>
        <v/>
      </c>
      <c r="M39">
        <f>IF(COUNTA($A39:$I39)=0,0,IF(AND(ISNUMBER($A39),$A39&gt;=1,$B39&lt;&gt;"",$C39&lt;&gt;"",COUNTIF(LISTAS!$A$3:$A$1000,$C39)&gt;0,$D39&lt;&gt;"",COUNTIF(LISTAS!$B$3:$B$1000,$D39)&gt;0,ISNUMBER($G39),$G39&gt;0,ISNUMBER($H39),$H39&gt;=0),1,0))</f>
        <v>1</v>
      </c>
      <c r="N39">
        <f t="shared" si="6"/>
        <v>2026</v>
      </c>
      <c r="O39">
        <f>IF(AND(M39=1,N39=DASHBOARD!$H$6,OR(DASHBOARD!$B$6="Todos",C39=DASHBOARD!$B$6),OR(DASHBOARD!$E$6="Todos",D39=DASHBOARD!$E$6)),1,0)</f>
        <v>1</v>
      </c>
      <c r="P39">
        <f>IF(O39=0,0,IF(COUNTIFS($B$2:$B39,B39,$O$2:$O39,1)=1,1,0))</f>
        <v>1</v>
      </c>
      <c r="Q39">
        <f t="shared" si="7"/>
        <v>0</v>
      </c>
    </row>
    <row r="40" spans="1:17" x14ac:dyDescent="0.3">
      <c r="A40" s="6">
        <v>46130</v>
      </c>
      <c r="B40" s="7" t="s">
        <v>94</v>
      </c>
      <c r="C40" s="7" t="s">
        <v>48</v>
      </c>
      <c r="D40" s="7" t="s">
        <v>60</v>
      </c>
      <c r="E40" s="7" t="s">
        <v>55</v>
      </c>
      <c r="F40" s="7" t="s">
        <v>46</v>
      </c>
      <c r="G40" s="8">
        <v>4</v>
      </c>
      <c r="H40" s="9">
        <v>1334</v>
      </c>
      <c r="I40" s="9">
        <v>980</v>
      </c>
      <c r="J40" s="10">
        <f t="shared" si="4"/>
        <v>5336</v>
      </c>
      <c r="K40" s="10">
        <f t="shared" si="5"/>
        <v>1416</v>
      </c>
      <c r="L40" s="11" t="str">
        <f>IF(COUNTA($A40:$I40)=0,"",MID(IF(OR(NOT(ISNUMBER($A40)),$A40&lt;1),"; Data inválida","")&amp;IF($B40="","; Pedido ausente","")&amp;IF($C40="","; Região ausente",IF(COUNTIF(LISTAS!$A$3:$A$1000,$C40)=0,"; Região não cadastrada",""))&amp;IF($D40="","; Vendedor ausente",IF(COUNTIF(LISTAS!$B$3:$B$1000,$D40)=0,"; Vendedor não cadastrado",""))&amp;IF(OR(NOT(ISNUMBER($G40)),$G40&lt;=0),"; Quantidade inválida","")&amp;IF(OR(NOT(ISNUMBER($H40)),$H40&lt;0),"; Preço inválido","")&amp;IF(OR(NOT(ISNUMBER($I40)),$I40&lt;0),"; Custo ausente/inválido","")&amp;IF(COUNTIFS($A$2:$A40,$A40,$B$2:$B40,$B40,$C$2:$C40,$C40,$D$2:$D40,$D40,$E$2:$E40,$E40,$F$2:$F40,$F40,$G$2:$G40,$G40,$H$2:$H40,$H40,$I$2:$I40,$I40)&gt;1,"; Duplicação provável",""),3,999))</f>
        <v/>
      </c>
      <c r="M40">
        <f>IF(COUNTA($A40:$I40)=0,0,IF(AND(ISNUMBER($A40),$A40&gt;=1,$B40&lt;&gt;"",$C40&lt;&gt;"",COUNTIF(LISTAS!$A$3:$A$1000,$C40)&gt;0,$D40&lt;&gt;"",COUNTIF(LISTAS!$B$3:$B$1000,$D40)&gt;0,ISNUMBER($G40),$G40&gt;0,ISNUMBER($H40),$H40&gt;=0),1,0))</f>
        <v>1</v>
      </c>
      <c r="N40">
        <f t="shared" si="6"/>
        <v>2026</v>
      </c>
      <c r="O40">
        <f>IF(AND(M40=1,N40=DASHBOARD!$H$6,OR(DASHBOARD!$B$6="Todos",C40=DASHBOARD!$B$6),OR(DASHBOARD!$E$6="Todos",D40=DASHBOARD!$E$6)),1,0)</f>
        <v>1</v>
      </c>
      <c r="P40">
        <f>IF(O40=0,0,IF(COUNTIFS($B$2:$B40,B40,$O$2:$O40,1)=1,1,0))</f>
        <v>1</v>
      </c>
      <c r="Q40">
        <f t="shared" si="7"/>
        <v>0</v>
      </c>
    </row>
    <row r="41" spans="1:17" x14ac:dyDescent="0.3">
      <c r="A41" s="6">
        <v>46122</v>
      </c>
      <c r="B41" s="7" t="s">
        <v>95</v>
      </c>
      <c r="C41" s="7" t="s">
        <v>38</v>
      </c>
      <c r="D41" s="7" t="s">
        <v>39</v>
      </c>
      <c r="E41" s="7" t="s">
        <v>45</v>
      </c>
      <c r="F41" s="7" t="s">
        <v>46</v>
      </c>
      <c r="G41" s="8">
        <v>4</v>
      </c>
      <c r="H41" s="9">
        <v>4200</v>
      </c>
      <c r="I41" s="9">
        <v>3150</v>
      </c>
      <c r="J41" s="10">
        <f t="shared" si="4"/>
        <v>16800</v>
      </c>
      <c r="K41" s="10">
        <f t="shared" si="5"/>
        <v>4200</v>
      </c>
      <c r="L41" s="11" t="str">
        <f>IF(COUNTA($A41:$I41)=0,"",MID(IF(OR(NOT(ISNUMBER($A41)),$A41&lt;1),"; Data inválida","")&amp;IF($B41="","; Pedido ausente","")&amp;IF($C41="","; Região ausente",IF(COUNTIF(LISTAS!$A$3:$A$1000,$C41)=0,"; Região não cadastrada",""))&amp;IF($D41="","; Vendedor ausente",IF(COUNTIF(LISTAS!$B$3:$B$1000,$D41)=0,"; Vendedor não cadastrado",""))&amp;IF(OR(NOT(ISNUMBER($G41)),$G41&lt;=0),"; Quantidade inválida","")&amp;IF(OR(NOT(ISNUMBER($H41)),$H41&lt;0),"; Preço inválido","")&amp;IF(OR(NOT(ISNUMBER($I41)),$I41&lt;0),"; Custo ausente/inválido","")&amp;IF(COUNTIFS($A$2:$A41,$A41,$B$2:$B41,$B41,$C$2:$C41,$C41,$D$2:$D41,$D41,$E$2:$E41,$E41,$F$2:$F41,$F41,$G$2:$G41,$G41,$H$2:$H41,$H41,$I$2:$I41,$I41)&gt;1,"; Duplicação provável",""),3,999))</f>
        <v/>
      </c>
      <c r="M41">
        <f>IF(COUNTA($A41:$I41)=0,0,IF(AND(ISNUMBER($A41),$A41&gt;=1,$B41&lt;&gt;"",$C41&lt;&gt;"",COUNTIF(LISTAS!$A$3:$A$1000,$C41)&gt;0,$D41&lt;&gt;"",COUNTIF(LISTAS!$B$3:$B$1000,$D41)&gt;0,ISNUMBER($G41),$G41&gt;0,ISNUMBER($H41),$H41&gt;=0),1,0))</f>
        <v>1</v>
      </c>
      <c r="N41">
        <f t="shared" si="6"/>
        <v>2026</v>
      </c>
      <c r="O41">
        <f>IF(AND(M41=1,N41=DASHBOARD!$H$6,OR(DASHBOARD!$B$6="Todos",C41=DASHBOARD!$B$6),OR(DASHBOARD!$E$6="Todos",D41=DASHBOARD!$E$6)),1,0)</f>
        <v>1</v>
      </c>
      <c r="P41">
        <f>IF(O41=0,0,IF(COUNTIFS($B$2:$B41,B41,$O$2:$O41,1)=1,1,0))</f>
        <v>1</v>
      </c>
      <c r="Q41">
        <f t="shared" si="7"/>
        <v>0</v>
      </c>
    </row>
    <row r="42" spans="1:17" x14ac:dyDescent="0.3">
      <c r="A42" s="6">
        <v>46157</v>
      </c>
      <c r="B42" s="7" t="s">
        <v>96</v>
      </c>
      <c r="C42" s="7" t="s">
        <v>43</v>
      </c>
      <c r="D42" s="7" t="s">
        <v>60</v>
      </c>
      <c r="E42" s="7" t="s">
        <v>40</v>
      </c>
      <c r="F42" s="7" t="s">
        <v>41</v>
      </c>
      <c r="G42" s="8">
        <v>6</v>
      </c>
      <c r="H42" s="9">
        <v>931</v>
      </c>
      <c r="I42" s="9">
        <v>610</v>
      </c>
      <c r="J42" s="10">
        <f t="shared" si="4"/>
        <v>5586</v>
      </c>
      <c r="K42" s="10">
        <f t="shared" si="5"/>
        <v>1926</v>
      </c>
      <c r="L42" s="11" t="str">
        <f>IF(COUNTA($A42:$I42)=0,"",MID(IF(OR(NOT(ISNUMBER($A42)),$A42&lt;1),"; Data inválida","")&amp;IF($B42="","; Pedido ausente","")&amp;IF($C42="","; Região ausente",IF(COUNTIF(LISTAS!$A$3:$A$1000,$C42)=0,"; Região não cadastrada",""))&amp;IF($D42="","; Vendedor ausente",IF(COUNTIF(LISTAS!$B$3:$B$1000,$D42)=0,"; Vendedor não cadastrado",""))&amp;IF(OR(NOT(ISNUMBER($G42)),$G42&lt;=0),"; Quantidade inválida","")&amp;IF(OR(NOT(ISNUMBER($H42)),$H42&lt;0),"; Preço inválido","")&amp;IF(OR(NOT(ISNUMBER($I42)),$I42&lt;0),"; Custo ausente/inválido","")&amp;IF(COUNTIFS($A$2:$A42,$A42,$B$2:$B42,$B42,$C$2:$C42,$C42,$D$2:$D42,$D42,$E$2:$E42,$E42,$F$2:$F42,$F42,$G$2:$G42,$G42,$H$2:$H42,$H42,$I$2:$I42,$I42)&gt;1,"; Duplicação provável",""),3,999))</f>
        <v/>
      </c>
      <c r="M42">
        <f>IF(COUNTA($A42:$I42)=0,0,IF(AND(ISNUMBER($A42),$A42&gt;=1,$B42&lt;&gt;"",$C42&lt;&gt;"",COUNTIF(LISTAS!$A$3:$A$1000,$C42)&gt;0,$D42&lt;&gt;"",COUNTIF(LISTAS!$B$3:$B$1000,$D42)&gt;0,ISNUMBER($G42),$G42&gt;0,ISNUMBER($H42),$H42&gt;=0),1,0))</f>
        <v>1</v>
      </c>
      <c r="N42">
        <f t="shared" si="6"/>
        <v>2026</v>
      </c>
      <c r="O42">
        <f>IF(AND(M42=1,N42=DASHBOARD!$H$6,OR(DASHBOARD!$B$6="Todos",C42=DASHBOARD!$B$6),OR(DASHBOARD!$E$6="Todos",D42=DASHBOARD!$E$6)),1,0)</f>
        <v>1</v>
      </c>
      <c r="P42">
        <f>IF(O42=0,0,IF(COUNTIFS($B$2:$B42,B42,$O$2:$O42,1)=1,1,0))</f>
        <v>1</v>
      </c>
      <c r="Q42">
        <f t="shared" si="7"/>
        <v>0</v>
      </c>
    </row>
    <row r="43" spans="1:17" x14ac:dyDescent="0.3">
      <c r="A43" s="6">
        <v>46147</v>
      </c>
      <c r="B43" s="7" t="s">
        <v>97</v>
      </c>
      <c r="C43" s="7" t="s">
        <v>38</v>
      </c>
      <c r="D43" s="7" t="s">
        <v>44</v>
      </c>
      <c r="E43" s="7" t="s">
        <v>55</v>
      </c>
      <c r="F43" s="7" t="s">
        <v>46</v>
      </c>
      <c r="G43" s="8">
        <v>3</v>
      </c>
      <c r="H43" s="9">
        <v>1450</v>
      </c>
      <c r="I43" s="9">
        <v>980</v>
      </c>
      <c r="J43" s="10">
        <f t="shared" si="4"/>
        <v>4350</v>
      </c>
      <c r="K43" s="10">
        <f t="shared" si="5"/>
        <v>1410</v>
      </c>
      <c r="L43" s="11" t="str">
        <f>IF(COUNTA($A43:$I43)=0,"",MID(IF(OR(NOT(ISNUMBER($A43)),$A43&lt;1),"; Data inválida","")&amp;IF($B43="","; Pedido ausente","")&amp;IF($C43="","; Região ausente",IF(COUNTIF(LISTAS!$A$3:$A$1000,$C43)=0,"; Região não cadastrada",""))&amp;IF($D43="","; Vendedor ausente",IF(COUNTIF(LISTAS!$B$3:$B$1000,$D43)=0,"; Vendedor não cadastrado",""))&amp;IF(OR(NOT(ISNUMBER($G43)),$G43&lt;=0),"; Quantidade inválida","")&amp;IF(OR(NOT(ISNUMBER($H43)),$H43&lt;0),"; Preço inválido","")&amp;IF(OR(NOT(ISNUMBER($I43)),$I43&lt;0),"; Custo ausente/inválido","")&amp;IF(COUNTIFS($A$2:$A43,$A43,$B$2:$B43,$B43,$C$2:$C43,$C43,$D$2:$D43,$D43,$E$2:$E43,$E43,$F$2:$F43,$F43,$G$2:$G43,$G43,$H$2:$H43,$H43,$I$2:$I43,$I43)&gt;1,"; Duplicação provável",""),3,999))</f>
        <v/>
      </c>
      <c r="M43">
        <f>IF(COUNTA($A43:$I43)=0,0,IF(AND(ISNUMBER($A43),$A43&gt;=1,$B43&lt;&gt;"",$C43&lt;&gt;"",COUNTIF(LISTAS!$A$3:$A$1000,$C43)&gt;0,$D43&lt;&gt;"",COUNTIF(LISTAS!$B$3:$B$1000,$D43)&gt;0,ISNUMBER($G43),$G43&gt;0,ISNUMBER($H43),$H43&gt;=0),1,0))</f>
        <v>1</v>
      </c>
      <c r="N43">
        <f t="shared" si="6"/>
        <v>2026</v>
      </c>
      <c r="O43">
        <f>IF(AND(M43=1,N43=DASHBOARD!$H$6,OR(DASHBOARD!$B$6="Todos",C43=DASHBOARD!$B$6),OR(DASHBOARD!$E$6="Todos",D43=DASHBOARD!$E$6)),1,0)</f>
        <v>1</v>
      </c>
      <c r="P43">
        <f>IF(O43=0,0,IF(COUNTIFS($B$2:$B43,B43,$O$2:$O43,1)=1,1,0))</f>
        <v>1</v>
      </c>
      <c r="Q43">
        <f t="shared" si="7"/>
        <v>0</v>
      </c>
    </row>
    <row r="44" spans="1:17" x14ac:dyDescent="0.3">
      <c r="A44" s="6">
        <v>46146</v>
      </c>
      <c r="B44" s="7" t="s">
        <v>98</v>
      </c>
      <c r="C44" s="7" t="s">
        <v>43</v>
      </c>
      <c r="D44" s="7" t="s">
        <v>60</v>
      </c>
      <c r="E44" s="7" t="s">
        <v>89</v>
      </c>
      <c r="F44" s="7" t="s">
        <v>53</v>
      </c>
      <c r="G44" s="8">
        <v>5</v>
      </c>
      <c r="H44" s="9">
        <v>386.4</v>
      </c>
      <c r="I44" s="9">
        <v>240</v>
      </c>
      <c r="J44" s="10">
        <f t="shared" si="4"/>
        <v>1932</v>
      </c>
      <c r="K44" s="10">
        <f t="shared" si="5"/>
        <v>732</v>
      </c>
      <c r="L44" s="11" t="str">
        <f>IF(COUNTA($A44:$I44)=0,"",MID(IF(OR(NOT(ISNUMBER($A44)),$A44&lt;1),"; Data inválida","")&amp;IF($B44="","; Pedido ausente","")&amp;IF($C44="","; Região ausente",IF(COUNTIF(LISTAS!$A$3:$A$1000,$C44)=0,"; Região não cadastrada",""))&amp;IF($D44="","; Vendedor ausente",IF(COUNTIF(LISTAS!$B$3:$B$1000,$D44)=0,"; Vendedor não cadastrado",""))&amp;IF(OR(NOT(ISNUMBER($G44)),$G44&lt;=0),"; Quantidade inválida","")&amp;IF(OR(NOT(ISNUMBER($H44)),$H44&lt;0),"; Preço inválido","")&amp;IF(OR(NOT(ISNUMBER($I44)),$I44&lt;0),"; Custo ausente/inválido","")&amp;IF(COUNTIFS($A$2:$A44,$A44,$B$2:$B44,$B44,$C$2:$C44,$C44,$D$2:$D44,$D44,$E$2:$E44,$E44,$F$2:$F44,$F44,$G$2:$G44,$G44,$H$2:$H44,$H44,$I$2:$I44,$I44)&gt;1,"; Duplicação provável",""),3,999))</f>
        <v/>
      </c>
      <c r="M44">
        <f>IF(COUNTA($A44:$I44)=0,0,IF(AND(ISNUMBER($A44),$A44&gt;=1,$B44&lt;&gt;"",$C44&lt;&gt;"",COUNTIF(LISTAS!$A$3:$A$1000,$C44)&gt;0,$D44&lt;&gt;"",COUNTIF(LISTAS!$B$3:$B$1000,$D44)&gt;0,ISNUMBER($G44),$G44&gt;0,ISNUMBER($H44),$H44&gt;=0),1,0))</f>
        <v>1</v>
      </c>
      <c r="N44">
        <f t="shared" si="6"/>
        <v>2026</v>
      </c>
      <c r="O44">
        <f>IF(AND(M44=1,N44=DASHBOARD!$H$6,OR(DASHBOARD!$B$6="Todos",C44=DASHBOARD!$B$6),OR(DASHBOARD!$E$6="Todos",D44=DASHBOARD!$E$6)),1,0)</f>
        <v>1</v>
      </c>
      <c r="P44">
        <f>IF(O44=0,0,IF(COUNTIFS($B$2:$B44,B44,$O$2:$O44,1)=1,1,0))</f>
        <v>1</v>
      </c>
      <c r="Q44">
        <f t="shared" si="7"/>
        <v>0</v>
      </c>
    </row>
    <row r="45" spans="1:17" x14ac:dyDescent="0.3">
      <c r="A45" s="6">
        <v>46155</v>
      </c>
      <c r="B45" s="7" t="s">
        <v>99</v>
      </c>
      <c r="C45" s="7" t="s">
        <v>59</v>
      </c>
      <c r="D45" s="7" t="s">
        <v>39</v>
      </c>
      <c r="E45" s="7" t="s">
        <v>45</v>
      </c>
      <c r="F45" s="7" t="s">
        <v>46</v>
      </c>
      <c r="G45" s="8">
        <v>2</v>
      </c>
      <c r="H45" s="9">
        <v>3990</v>
      </c>
      <c r="I45" s="9">
        <v>3150</v>
      </c>
      <c r="J45" s="10">
        <f t="shared" si="4"/>
        <v>7980</v>
      </c>
      <c r="K45" s="10">
        <f t="shared" si="5"/>
        <v>1680</v>
      </c>
      <c r="L45" s="11" t="str">
        <f>IF(COUNTA($A45:$I45)=0,"",MID(IF(OR(NOT(ISNUMBER($A45)),$A45&lt;1),"; Data inválida","")&amp;IF($B45="","; Pedido ausente","")&amp;IF($C45="","; Região ausente",IF(COUNTIF(LISTAS!$A$3:$A$1000,$C45)=0,"; Região não cadastrada",""))&amp;IF($D45="","; Vendedor ausente",IF(COUNTIF(LISTAS!$B$3:$B$1000,$D45)=0,"; Vendedor não cadastrado",""))&amp;IF(OR(NOT(ISNUMBER($G45)),$G45&lt;=0),"; Quantidade inválida","")&amp;IF(OR(NOT(ISNUMBER($H45)),$H45&lt;0),"; Preço inválido","")&amp;IF(OR(NOT(ISNUMBER($I45)),$I45&lt;0),"; Custo ausente/inválido","")&amp;IF(COUNTIFS($A$2:$A45,$A45,$B$2:$B45,$B45,$C$2:$C45,$C45,$D$2:$D45,$D45,$E$2:$E45,$E45,$F$2:$F45,$F45,$G$2:$G45,$G45,$H$2:$H45,$H45,$I$2:$I45,$I45)&gt;1,"; Duplicação provável",""),3,999))</f>
        <v/>
      </c>
      <c r="M45">
        <f>IF(COUNTA($A45:$I45)=0,0,IF(AND(ISNUMBER($A45),$A45&gt;=1,$B45&lt;&gt;"",$C45&lt;&gt;"",COUNTIF(LISTAS!$A$3:$A$1000,$C45)&gt;0,$D45&lt;&gt;"",COUNTIF(LISTAS!$B$3:$B$1000,$D45)&gt;0,ISNUMBER($G45),$G45&gt;0,ISNUMBER($H45),$H45&gt;=0),1,0))</f>
        <v>1</v>
      </c>
      <c r="N45">
        <f t="shared" si="6"/>
        <v>2026</v>
      </c>
      <c r="O45">
        <f>IF(AND(M45=1,N45=DASHBOARD!$H$6,OR(DASHBOARD!$B$6="Todos",C45=DASHBOARD!$B$6),OR(DASHBOARD!$E$6="Todos",D45=DASHBOARD!$E$6)),1,0)</f>
        <v>1</v>
      </c>
      <c r="P45">
        <f>IF(O45=0,0,IF(COUNTIFS($B$2:$B45,B45,$O$2:$O45,1)=1,1,0))</f>
        <v>1</v>
      </c>
      <c r="Q45">
        <f t="shared" si="7"/>
        <v>0</v>
      </c>
    </row>
    <row r="46" spans="1:17" x14ac:dyDescent="0.3">
      <c r="A46" s="6">
        <v>46158</v>
      </c>
      <c r="B46" s="7" t="s">
        <v>100</v>
      </c>
      <c r="C46" s="7" t="s">
        <v>43</v>
      </c>
      <c r="D46" s="7" t="s">
        <v>60</v>
      </c>
      <c r="E46" s="7" t="s">
        <v>68</v>
      </c>
      <c r="F46" s="7" t="s">
        <v>41</v>
      </c>
      <c r="G46" s="8">
        <v>4</v>
      </c>
      <c r="H46" s="9">
        <v>1850</v>
      </c>
      <c r="I46" s="9">
        <v>1180</v>
      </c>
      <c r="J46" s="10">
        <f t="shared" si="4"/>
        <v>7400</v>
      </c>
      <c r="K46" s="10">
        <f t="shared" si="5"/>
        <v>2680</v>
      </c>
      <c r="L46" s="11" t="str">
        <f>IF(COUNTA($A46:$I46)=0,"",MID(IF(OR(NOT(ISNUMBER($A46)),$A46&lt;1),"; Data inválida","")&amp;IF($B46="","; Pedido ausente","")&amp;IF($C46="","; Região ausente",IF(COUNTIF(LISTAS!$A$3:$A$1000,$C46)=0,"; Região não cadastrada",""))&amp;IF($D46="","; Vendedor ausente",IF(COUNTIF(LISTAS!$B$3:$B$1000,$D46)=0,"; Vendedor não cadastrado",""))&amp;IF(OR(NOT(ISNUMBER($G46)),$G46&lt;=0),"; Quantidade inválida","")&amp;IF(OR(NOT(ISNUMBER($H46)),$H46&lt;0),"; Preço inválido","")&amp;IF(OR(NOT(ISNUMBER($I46)),$I46&lt;0),"; Custo ausente/inválido","")&amp;IF(COUNTIFS($A$2:$A46,$A46,$B$2:$B46,$B46,$C$2:$C46,$C46,$D$2:$D46,$D46,$E$2:$E46,$E46,$F$2:$F46,$F46,$G$2:$G46,$G46,$H$2:$H46,$H46,$I$2:$I46,$I46)&gt;1,"; Duplicação provável",""),3,999))</f>
        <v/>
      </c>
      <c r="M46">
        <f>IF(COUNTA($A46:$I46)=0,0,IF(AND(ISNUMBER($A46),$A46&gt;=1,$B46&lt;&gt;"",$C46&lt;&gt;"",COUNTIF(LISTAS!$A$3:$A$1000,$C46)&gt;0,$D46&lt;&gt;"",COUNTIF(LISTAS!$B$3:$B$1000,$D46)&gt;0,ISNUMBER($G46),$G46&gt;0,ISNUMBER($H46),$H46&gt;=0),1,0))</f>
        <v>1</v>
      </c>
      <c r="N46">
        <f t="shared" si="6"/>
        <v>2026</v>
      </c>
      <c r="O46">
        <f>IF(AND(M46=1,N46=DASHBOARD!$H$6,OR(DASHBOARD!$B$6="Todos",C46=DASHBOARD!$B$6),OR(DASHBOARD!$E$6="Todos",D46=DASHBOARD!$E$6)),1,0)</f>
        <v>1</v>
      </c>
      <c r="P46">
        <f>IF(O46=0,0,IF(COUNTIFS($B$2:$B46,B46,$O$2:$O46,1)=1,1,0))</f>
        <v>1</v>
      </c>
      <c r="Q46">
        <f t="shared" si="7"/>
        <v>0</v>
      </c>
    </row>
    <row r="47" spans="1:17" x14ac:dyDescent="0.3">
      <c r="A47" s="6">
        <v>46148</v>
      </c>
      <c r="B47" s="7" t="s">
        <v>101</v>
      </c>
      <c r="C47" s="7" t="s">
        <v>48</v>
      </c>
      <c r="D47" s="7" t="s">
        <v>44</v>
      </c>
      <c r="E47" s="7" t="s">
        <v>52</v>
      </c>
      <c r="F47" s="7" t="s">
        <v>53</v>
      </c>
      <c r="G47" s="8">
        <v>1</v>
      </c>
      <c r="H47" s="9">
        <v>360</v>
      </c>
      <c r="I47" s="9">
        <v>190</v>
      </c>
      <c r="J47" s="10">
        <f t="shared" si="4"/>
        <v>360</v>
      </c>
      <c r="K47" s="10">
        <f t="shared" si="5"/>
        <v>170</v>
      </c>
      <c r="L47" s="11" t="str">
        <f>IF(COUNTA($A47:$I47)=0,"",MID(IF(OR(NOT(ISNUMBER($A47)),$A47&lt;1),"; Data inválida","")&amp;IF($B47="","; Pedido ausente","")&amp;IF($C47="","; Região ausente",IF(COUNTIF(LISTAS!$A$3:$A$1000,$C47)=0,"; Região não cadastrada",""))&amp;IF($D47="","; Vendedor ausente",IF(COUNTIF(LISTAS!$B$3:$B$1000,$D47)=0,"; Vendedor não cadastrado",""))&amp;IF(OR(NOT(ISNUMBER($G47)),$G47&lt;=0),"; Quantidade inválida","")&amp;IF(OR(NOT(ISNUMBER($H47)),$H47&lt;0),"; Preço inválido","")&amp;IF(OR(NOT(ISNUMBER($I47)),$I47&lt;0),"; Custo ausente/inválido","")&amp;IF(COUNTIFS($A$2:$A47,$A47,$B$2:$B47,$B47,$C$2:$C47,$C47,$D$2:$D47,$D47,$E$2:$E47,$E47,$F$2:$F47,$F47,$G$2:$G47,$G47,$H$2:$H47,$H47,$I$2:$I47,$I47)&gt;1,"; Duplicação provável",""),3,999))</f>
        <v/>
      </c>
      <c r="M47">
        <f>IF(COUNTA($A47:$I47)=0,0,IF(AND(ISNUMBER($A47),$A47&gt;=1,$B47&lt;&gt;"",$C47&lt;&gt;"",COUNTIF(LISTAS!$A$3:$A$1000,$C47)&gt;0,$D47&lt;&gt;"",COUNTIF(LISTAS!$B$3:$B$1000,$D47)&gt;0,ISNUMBER($G47),$G47&gt;0,ISNUMBER($H47),$H47&gt;=0),1,0))</f>
        <v>1</v>
      </c>
      <c r="N47">
        <f t="shared" si="6"/>
        <v>2026</v>
      </c>
      <c r="O47">
        <f>IF(AND(M47=1,N47=DASHBOARD!$H$6,OR(DASHBOARD!$B$6="Todos",C47=DASHBOARD!$B$6),OR(DASHBOARD!$E$6="Todos",D47=DASHBOARD!$E$6)),1,0)</f>
        <v>1</v>
      </c>
      <c r="P47">
        <f>IF(O47=0,0,IF(COUNTIFS($B$2:$B47,B47,$O$2:$O47,1)=1,1,0))</f>
        <v>1</v>
      </c>
      <c r="Q47">
        <f t="shared" si="7"/>
        <v>0</v>
      </c>
    </row>
    <row r="48" spans="1:17" x14ac:dyDescent="0.3">
      <c r="A48" s="6">
        <v>46162</v>
      </c>
      <c r="B48" s="7" t="s">
        <v>102</v>
      </c>
      <c r="C48" s="7" t="s">
        <v>48</v>
      </c>
      <c r="D48" s="7" t="s">
        <v>51</v>
      </c>
      <c r="E48" s="7" t="s">
        <v>55</v>
      </c>
      <c r="F48" s="7" t="s">
        <v>46</v>
      </c>
      <c r="G48" s="8">
        <v>1</v>
      </c>
      <c r="H48" s="9">
        <v>1377.5</v>
      </c>
      <c r="I48" s="9">
        <v>980</v>
      </c>
      <c r="J48" s="10">
        <f t="shared" si="4"/>
        <v>1377.5</v>
      </c>
      <c r="K48" s="10">
        <f t="shared" si="5"/>
        <v>397.5</v>
      </c>
      <c r="L48" s="11" t="str">
        <f>IF(COUNTA($A48:$I48)=0,"",MID(IF(OR(NOT(ISNUMBER($A48)),$A48&lt;1),"; Data inválida","")&amp;IF($B48="","; Pedido ausente","")&amp;IF($C48="","; Região ausente",IF(COUNTIF(LISTAS!$A$3:$A$1000,$C48)=0,"; Região não cadastrada",""))&amp;IF($D48="","; Vendedor ausente",IF(COUNTIF(LISTAS!$B$3:$B$1000,$D48)=0,"; Vendedor não cadastrado",""))&amp;IF(OR(NOT(ISNUMBER($G48)),$G48&lt;=0),"; Quantidade inválida","")&amp;IF(OR(NOT(ISNUMBER($H48)),$H48&lt;0),"; Preço inválido","")&amp;IF(OR(NOT(ISNUMBER($I48)),$I48&lt;0),"; Custo ausente/inválido","")&amp;IF(COUNTIFS($A$2:$A48,$A48,$B$2:$B48,$B48,$C$2:$C48,$C48,$D$2:$D48,$D48,$E$2:$E48,$E48,$F$2:$F48,$F48,$G$2:$G48,$G48,$H$2:$H48,$H48,$I$2:$I48,$I48)&gt;1,"; Duplicação provável",""),3,999))</f>
        <v/>
      </c>
      <c r="M48">
        <f>IF(COUNTA($A48:$I48)=0,0,IF(AND(ISNUMBER($A48),$A48&gt;=1,$B48&lt;&gt;"",$C48&lt;&gt;"",COUNTIF(LISTAS!$A$3:$A$1000,$C48)&gt;0,$D48&lt;&gt;"",COUNTIF(LISTAS!$B$3:$B$1000,$D48)&gt;0,ISNUMBER($G48),$G48&gt;0,ISNUMBER($H48),$H48&gt;=0),1,0))</f>
        <v>1</v>
      </c>
      <c r="N48">
        <f t="shared" si="6"/>
        <v>2026</v>
      </c>
      <c r="O48">
        <f>IF(AND(M48=1,N48=DASHBOARD!$H$6,OR(DASHBOARD!$B$6="Todos",C48=DASHBOARD!$B$6),OR(DASHBOARD!$E$6="Todos",D48=DASHBOARD!$E$6)),1,0)</f>
        <v>1</v>
      </c>
      <c r="P48">
        <f>IF(O48=0,0,IF(COUNTIFS($B$2:$B48,B48,$O$2:$O48,1)=1,1,0))</f>
        <v>1</v>
      </c>
      <c r="Q48">
        <f t="shared" si="7"/>
        <v>0</v>
      </c>
    </row>
    <row r="49" spans="1:17" x14ac:dyDescent="0.3">
      <c r="A49" s="6">
        <v>46148</v>
      </c>
      <c r="B49" s="7" t="s">
        <v>103</v>
      </c>
      <c r="C49" s="7" t="s">
        <v>57</v>
      </c>
      <c r="D49" s="7" t="s">
        <v>64</v>
      </c>
      <c r="E49" s="7" t="s">
        <v>89</v>
      </c>
      <c r="F49" s="7" t="s">
        <v>53</v>
      </c>
      <c r="G49" s="8">
        <v>6</v>
      </c>
      <c r="H49" s="9">
        <v>407.4</v>
      </c>
      <c r="I49" s="9">
        <v>240</v>
      </c>
      <c r="J49" s="10">
        <f t="shared" si="4"/>
        <v>2444.3999999999996</v>
      </c>
      <c r="K49" s="10">
        <f t="shared" si="5"/>
        <v>1004.3999999999996</v>
      </c>
      <c r="L49" s="11" t="str">
        <f>IF(COUNTA($A49:$I49)=0,"",MID(IF(OR(NOT(ISNUMBER($A49)),$A49&lt;1),"; Data inválida","")&amp;IF($B49="","; Pedido ausente","")&amp;IF($C49="","; Região ausente",IF(COUNTIF(LISTAS!$A$3:$A$1000,$C49)=0,"; Região não cadastrada",""))&amp;IF($D49="","; Vendedor ausente",IF(COUNTIF(LISTAS!$B$3:$B$1000,$D49)=0,"; Vendedor não cadastrado",""))&amp;IF(OR(NOT(ISNUMBER($G49)),$G49&lt;=0),"; Quantidade inválida","")&amp;IF(OR(NOT(ISNUMBER($H49)),$H49&lt;0),"; Preço inválido","")&amp;IF(OR(NOT(ISNUMBER($I49)),$I49&lt;0),"; Custo ausente/inválido","")&amp;IF(COUNTIFS($A$2:$A49,$A49,$B$2:$B49,$B49,$C$2:$C49,$C49,$D$2:$D49,$D49,$E$2:$E49,$E49,$F$2:$F49,$F49,$G$2:$G49,$G49,$H$2:$H49,$H49,$I$2:$I49,$I49)&gt;1,"; Duplicação provável",""),3,999))</f>
        <v/>
      </c>
      <c r="M49">
        <f>IF(COUNTA($A49:$I49)=0,0,IF(AND(ISNUMBER($A49),$A49&gt;=1,$B49&lt;&gt;"",$C49&lt;&gt;"",COUNTIF(LISTAS!$A$3:$A$1000,$C49)&gt;0,$D49&lt;&gt;"",COUNTIF(LISTAS!$B$3:$B$1000,$D49)&gt;0,ISNUMBER($G49),$G49&gt;0,ISNUMBER($H49),$H49&gt;=0),1,0))</f>
        <v>1</v>
      </c>
      <c r="N49">
        <f t="shared" si="6"/>
        <v>2026</v>
      </c>
      <c r="O49">
        <f>IF(AND(M49=1,N49=DASHBOARD!$H$6,OR(DASHBOARD!$B$6="Todos",C49=DASHBOARD!$B$6),OR(DASHBOARD!$E$6="Todos",D49=DASHBOARD!$E$6)),1,0)</f>
        <v>1</v>
      </c>
      <c r="P49">
        <f>IF(O49=0,0,IF(COUNTIFS($B$2:$B49,B49,$O$2:$O49,1)=1,1,0))</f>
        <v>1</v>
      </c>
      <c r="Q49">
        <f t="shared" si="7"/>
        <v>0</v>
      </c>
    </row>
    <row r="50" spans="1:17" x14ac:dyDescent="0.3">
      <c r="A50" s="6">
        <v>46165</v>
      </c>
      <c r="B50" s="7" t="s">
        <v>104</v>
      </c>
      <c r="C50" s="7" t="s">
        <v>59</v>
      </c>
      <c r="D50" s="7" t="s">
        <v>64</v>
      </c>
      <c r="E50" s="7" t="s">
        <v>40</v>
      </c>
      <c r="F50" s="7" t="s">
        <v>41</v>
      </c>
      <c r="G50" s="8">
        <v>1</v>
      </c>
      <c r="H50" s="9">
        <v>980</v>
      </c>
      <c r="I50" s="9">
        <v>610</v>
      </c>
      <c r="J50" s="10">
        <f t="shared" si="4"/>
        <v>980</v>
      </c>
      <c r="K50" s="10">
        <f t="shared" si="5"/>
        <v>370</v>
      </c>
      <c r="L50" s="11" t="str">
        <f>IF(COUNTA($A50:$I50)=0,"",MID(IF(OR(NOT(ISNUMBER($A50)),$A50&lt;1),"; Data inválida","")&amp;IF($B50="","; Pedido ausente","")&amp;IF($C50="","; Região ausente",IF(COUNTIF(LISTAS!$A$3:$A$1000,$C50)=0,"; Região não cadastrada",""))&amp;IF($D50="","; Vendedor ausente",IF(COUNTIF(LISTAS!$B$3:$B$1000,$D50)=0,"; Vendedor não cadastrado",""))&amp;IF(OR(NOT(ISNUMBER($G50)),$G50&lt;=0),"; Quantidade inválida","")&amp;IF(OR(NOT(ISNUMBER($H50)),$H50&lt;0),"; Preço inválido","")&amp;IF(OR(NOT(ISNUMBER($I50)),$I50&lt;0),"; Custo ausente/inválido","")&amp;IF(COUNTIFS($A$2:$A50,$A50,$B$2:$B50,$B50,$C$2:$C50,$C50,$D$2:$D50,$D50,$E$2:$E50,$E50,$F$2:$F50,$F50,$G$2:$G50,$G50,$H$2:$H50,$H50,$I$2:$I50,$I50)&gt;1,"; Duplicação provável",""),3,999))</f>
        <v/>
      </c>
      <c r="M50">
        <f>IF(COUNTA($A50:$I50)=0,0,IF(AND(ISNUMBER($A50),$A50&gt;=1,$B50&lt;&gt;"",$C50&lt;&gt;"",COUNTIF(LISTAS!$A$3:$A$1000,$C50)&gt;0,$D50&lt;&gt;"",COUNTIF(LISTAS!$B$3:$B$1000,$D50)&gt;0,ISNUMBER($G50),$G50&gt;0,ISNUMBER($H50),$H50&gt;=0),1,0))</f>
        <v>1</v>
      </c>
      <c r="N50">
        <f t="shared" si="6"/>
        <v>2026</v>
      </c>
      <c r="O50">
        <f>IF(AND(M50=1,N50=DASHBOARD!$H$6,OR(DASHBOARD!$B$6="Todos",C50=DASHBOARD!$B$6),OR(DASHBOARD!$E$6="Todos",D50=DASHBOARD!$E$6)),1,0)</f>
        <v>1</v>
      </c>
      <c r="P50">
        <f>IF(O50=0,0,IF(COUNTIFS($B$2:$B50,B50,$O$2:$O50,1)=1,1,0))</f>
        <v>1</v>
      </c>
      <c r="Q50">
        <f t="shared" si="7"/>
        <v>0</v>
      </c>
    </row>
    <row r="51" spans="1:17" x14ac:dyDescent="0.3">
      <c r="A51" s="6">
        <v>46143</v>
      </c>
      <c r="B51" s="7" t="s">
        <v>105</v>
      </c>
      <c r="C51" s="7" t="s">
        <v>57</v>
      </c>
      <c r="D51" s="7" t="s">
        <v>44</v>
      </c>
      <c r="E51" s="7" t="s">
        <v>45</v>
      </c>
      <c r="F51" s="7" t="s">
        <v>46</v>
      </c>
      <c r="G51" s="8">
        <v>2</v>
      </c>
      <c r="H51" s="9">
        <v>4200</v>
      </c>
      <c r="I51" s="9">
        <v>3150</v>
      </c>
      <c r="J51" s="10">
        <f t="shared" si="4"/>
        <v>8400</v>
      </c>
      <c r="K51" s="10">
        <f t="shared" si="5"/>
        <v>2100</v>
      </c>
      <c r="L51" s="11" t="str">
        <f>IF(COUNTA($A51:$I51)=0,"",MID(IF(OR(NOT(ISNUMBER($A51)),$A51&lt;1),"; Data inválida","")&amp;IF($B51="","; Pedido ausente","")&amp;IF($C51="","; Região ausente",IF(COUNTIF(LISTAS!$A$3:$A$1000,$C51)=0,"; Região não cadastrada",""))&amp;IF($D51="","; Vendedor ausente",IF(COUNTIF(LISTAS!$B$3:$B$1000,$D51)=0,"; Vendedor não cadastrado",""))&amp;IF(OR(NOT(ISNUMBER($G51)),$G51&lt;=0),"; Quantidade inválida","")&amp;IF(OR(NOT(ISNUMBER($H51)),$H51&lt;0),"; Preço inválido","")&amp;IF(OR(NOT(ISNUMBER($I51)),$I51&lt;0),"; Custo ausente/inválido","")&amp;IF(COUNTIFS($A$2:$A51,$A51,$B$2:$B51,$B51,$C$2:$C51,$C51,$D$2:$D51,$D51,$E$2:$E51,$E51,$F$2:$F51,$F51,$G$2:$G51,$G51,$H$2:$H51,$H51,$I$2:$I51,$I51)&gt;1,"; Duplicação provável",""),3,999))</f>
        <v/>
      </c>
      <c r="M51">
        <f>IF(COUNTA($A51:$I51)=0,0,IF(AND(ISNUMBER($A51),$A51&gt;=1,$B51&lt;&gt;"",$C51&lt;&gt;"",COUNTIF(LISTAS!$A$3:$A$1000,$C51)&gt;0,$D51&lt;&gt;"",COUNTIF(LISTAS!$B$3:$B$1000,$D51)&gt;0,ISNUMBER($G51),$G51&gt;0,ISNUMBER($H51),$H51&gt;=0),1,0))</f>
        <v>1</v>
      </c>
      <c r="N51">
        <f t="shared" si="6"/>
        <v>2026</v>
      </c>
      <c r="O51">
        <f>IF(AND(M51=1,N51=DASHBOARD!$H$6,OR(DASHBOARD!$B$6="Todos",C51=DASHBOARD!$B$6),OR(DASHBOARD!$E$6="Todos",D51=DASHBOARD!$E$6)),1,0)</f>
        <v>1</v>
      </c>
      <c r="P51">
        <f>IF(O51=0,0,IF(COUNTIFS($B$2:$B51,B51,$O$2:$O51,1)=1,1,0))</f>
        <v>1</v>
      </c>
      <c r="Q51">
        <f t="shared" si="7"/>
        <v>0</v>
      </c>
    </row>
    <row r="52" spans="1:17" x14ac:dyDescent="0.3">
      <c r="A52" s="6">
        <v>46176</v>
      </c>
      <c r="B52" s="7" t="s">
        <v>106</v>
      </c>
      <c r="C52" s="7" t="s">
        <v>38</v>
      </c>
      <c r="D52" s="7" t="s">
        <v>60</v>
      </c>
      <c r="E52" s="7" t="s">
        <v>45</v>
      </c>
      <c r="F52" s="7" t="s">
        <v>46</v>
      </c>
      <c r="G52" s="8">
        <v>2</v>
      </c>
      <c r="H52" s="9">
        <v>4200</v>
      </c>
      <c r="I52" s="9">
        <v>3150</v>
      </c>
      <c r="J52" s="10">
        <f t="shared" si="4"/>
        <v>8400</v>
      </c>
      <c r="K52" s="10">
        <f t="shared" si="5"/>
        <v>2100</v>
      </c>
      <c r="L52" s="11" t="str">
        <f>IF(COUNTA($A52:$I52)=0,"",MID(IF(OR(NOT(ISNUMBER($A52)),$A52&lt;1),"; Data inválida","")&amp;IF($B52="","; Pedido ausente","")&amp;IF($C52="","; Região ausente",IF(COUNTIF(LISTAS!$A$3:$A$1000,$C52)=0,"; Região não cadastrada",""))&amp;IF($D52="","; Vendedor ausente",IF(COUNTIF(LISTAS!$B$3:$B$1000,$D52)=0,"; Vendedor não cadastrado",""))&amp;IF(OR(NOT(ISNUMBER($G52)),$G52&lt;=0),"; Quantidade inválida","")&amp;IF(OR(NOT(ISNUMBER($H52)),$H52&lt;0),"; Preço inválido","")&amp;IF(OR(NOT(ISNUMBER($I52)),$I52&lt;0),"; Custo ausente/inválido","")&amp;IF(COUNTIFS($A$2:$A52,$A52,$B$2:$B52,$B52,$C$2:$C52,$C52,$D$2:$D52,$D52,$E$2:$E52,$E52,$F$2:$F52,$F52,$G$2:$G52,$G52,$H$2:$H52,$H52,$I$2:$I52,$I52)&gt;1,"; Duplicação provável",""),3,999))</f>
        <v/>
      </c>
      <c r="M52">
        <f>IF(COUNTA($A52:$I52)=0,0,IF(AND(ISNUMBER($A52),$A52&gt;=1,$B52&lt;&gt;"",$C52&lt;&gt;"",COUNTIF(LISTAS!$A$3:$A$1000,$C52)&gt;0,$D52&lt;&gt;"",COUNTIF(LISTAS!$B$3:$B$1000,$D52)&gt;0,ISNUMBER($G52),$G52&gt;0,ISNUMBER($H52),$H52&gt;=0),1,0))</f>
        <v>1</v>
      </c>
      <c r="N52">
        <f t="shared" si="6"/>
        <v>2026</v>
      </c>
      <c r="O52">
        <f>IF(AND(M52=1,N52=DASHBOARD!$H$6,OR(DASHBOARD!$B$6="Todos",C52=DASHBOARD!$B$6),OR(DASHBOARD!$E$6="Todos",D52=DASHBOARD!$E$6)),1,0)</f>
        <v>1</v>
      </c>
      <c r="P52">
        <f>IF(O52=0,0,IF(COUNTIFS($B$2:$B52,B52,$O$2:$O52,1)=1,1,0))</f>
        <v>1</v>
      </c>
      <c r="Q52">
        <f t="shared" si="7"/>
        <v>0</v>
      </c>
    </row>
    <row r="53" spans="1:17" x14ac:dyDescent="0.3">
      <c r="A53" s="6">
        <v>46180</v>
      </c>
      <c r="B53" s="7" t="s">
        <v>107</v>
      </c>
      <c r="C53" s="7" t="s">
        <v>38</v>
      </c>
      <c r="D53" s="7" t="s">
        <v>39</v>
      </c>
      <c r="E53" s="7" t="s">
        <v>89</v>
      </c>
      <c r="F53" s="7" t="s">
        <v>53</v>
      </c>
      <c r="G53" s="8">
        <v>3</v>
      </c>
      <c r="H53" s="9">
        <v>420</v>
      </c>
      <c r="I53" s="9">
        <v>240</v>
      </c>
      <c r="J53" s="10">
        <f t="shared" si="4"/>
        <v>1260</v>
      </c>
      <c r="K53" s="10">
        <f t="shared" si="5"/>
        <v>540</v>
      </c>
      <c r="L53" s="11" t="str">
        <f>IF(COUNTA($A53:$I53)=0,"",MID(IF(OR(NOT(ISNUMBER($A53)),$A53&lt;1),"; Data inválida","")&amp;IF($B53="","; Pedido ausente","")&amp;IF($C53="","; Região ausente",IF(COUNTIF(LISTAS!$A$3:$A$1000,$C53)=0,"; Região não cadastrada",""))&amp;IF($D53="","; Vendedor ausente",IF(COUNTIF(LISTAS!$B$3:$B$1000,$D53)=0,"; Vendedor não cadastrado",""))&amp;IF(OR(NOT(ISNUMBER($G53)),$G53&lt;=0),"; Quantidade inválida","")&amp;IF(OR(NOT(ISNUMBER($H53)),$H53&lt;0),"; Preço inválido","")&amp;IF(OR(NOT(ISNUMBER($I53)),$I53&lt;0),"; Custo ausente/inválido","")&amp;IF(COUNTIFS($A$2:$A53,$A53,$B$2:$B53,$B53,$C$2:$C53,$C53,$D$2:$D53,$D53,$E$2:$E53,$E53,$F$2:$F53,$F53,$G$2:$G53,$G53,$H$2:$H53,$H53,$I$2:$I53,$I53)&gt;1,"; Duplicação provável",""),3,999))</f>
        <v/>
      </c>
      <c r="M53">
        <f>IF(COUNTA($A53:$I53)=0,0,IF(AND(ISNUMBER($A53),$A53&gt;=1,$B53&lt;&gt;"",$C53&lt;&gt;"",COUNTIF(LISTAS!$A$3:$A$1000,$C53)&gt;0,$D53&lt;&gt;"",COUNTIF(LISTAS!$B$3:$B$1000,$D53)&gt;0,ISNUMBER($G53),$G53&gt;0,ISNUMBER($H53),$H53&gt;=0),1,0))</f>
        <v>1</v>
      </c>
      <c r="N53">
        <f t="shared" si="6"/>
        <v>2026</v>
      </c>
      <c r="O53">
        <f>IF(AND(M53=1,N53=DASHBOARD!$H$6,OR(DASHBOARD!$B$6="Todos",C53=DASHBOARD!$B$6),OR(DASHBOARD!$E$6="Todos",D53=DASHBOARD!$E$6)),1,0)</f>
        <v>1</v>
      </c>
      <c r="P53">
        <f>IF(O53=0,0,IF(COUNTIFS($B$2:$B53,B53,$O$2:$O53,1)=1,1,0))</f>
        <v>1</v>
      </c>
      <c r="Q53">
        <f t="shared" si="7"/>
        <v>0</v>
      </c>
    </row>
    <row r="54" spans="1:17" x14ac:dyDescent="0.3">
      <c r="A54" s="6">
        <v>46184</v>
      </c>
      <c r="B54" s="7" t="s">
        <v>108</v>
      </c>
      <c r="C54" s="7" t="s">
        <v>38</v>
      </c>
      <c r="D54" s="7" t="s">
        <v>51</v>
      </c>
      <c r="E54" s="7" t="s">
        <v>52</v>
      </c>
      <c r="F54" s="7" t="s">
        <v>53</v>
      </c>
      <c r="G54" s="8">
        <v>3</v>
      </c>
      <c r="H54" s="9">
        <v>360</v>
      </c>
      <c r="I54" s="9">
        <v>190</v>
      </c>
      <c r="J54" s="10">
        <f t="shared" si="4"/>
        <v>1080</v>
      </c>
      <c r="K54" s="10">
        <f t="shared" si="5"/>
        <v>510</v>
      </c>
      <c r="L54" s="11" t="str">
        <f>IF(COUNTA($A54:$I54)=0,"",MID(IF(OR(NOT(ISNUMBER($A54)),$A54&lt;1),"; Data inválida","")&amp;IF($B54="","; Pedido ausente","")&amp;IF($C54="","; Região ausente",IF(COUNTIF(LISTAS!$A$3:$A$1000,$C54)=0,"; Região não cadastrada",""))&amp;IF($D54="","; Vendedor ausente",IF(COUNTIF(LISTAS!$B$3:$B$1000,$D54)=0,"; Vendedor não cadastrado",""))&amp;IF(OR(NOT(ISNUMBER($G54)),$G54&lt;=0),"; Quantidade inválida","")&amp;IF(OR(NOT(ISNUMBER($H54)),$H54&lt;0),"; Preço inválido","")&amp;IF(OR(NOT(ISNUMBER($I54)),$I54&lt;0),"; Custo ausente/inválido","")&amp;IF(COUNTIFS($A$2:$A54,$A54,$B$2:$B54,$B54,$C$2:$C54,$C54,$D$2:$D54,$D54,$E$2:$E54,$E54,$F$2:$F54,$F54,$G$2:$G54,$G54,$H$2:$H54,$H54,$I$2:$I54,$I54)&gt;1,"; Duplicação provável",""),3,999))</f>
        <v/>
      </c>
      <c r="M54">
        <f>IF(COUNTA($A54:$I54)=0,0,IF(AND(ISNUMBER($A54),$A54&gt;=1,$B54&lt;&gt;"",$C54&lt;&gt;"",COUNTIF(LISTAS!$A$3:$A$1000,$C54)&gt;0,$D54&lt;&gt;"",COUNTIF(LISTAS!$B$3:$B$1000,$D54)&gt;0,ISNUMBER($G54),$G54&gt;0,ISNUMBER($H54),$H54&gt;=0),1,0))</f>
        <v>1</v>
      </c>
      <c r="N54">
        <f t="shared" si="6"/>
        <v>2026</v>
      </c>
      <c r="O54">
        <f>IF(AND(M54=1,N54=DASHBOARD!$H$6,OR(DASHBOARD!$B$6="Todos",C54=DASHBOARD!$B$6),OR(DASHBOARD!$E$6="Todos",D54=DASHBOARD!$E$6)),1,0)</f>
        <v>1</v>
      </c>
      <c r="P54">
        <f>IF(O54=0,0,IF(COUNTIFS($B$2:$B54,B54,$O$2:$O54,1)=1,1,0))</f>
        <v>1</v>
      </c>
      <c r="Q54">
        <f t="shared" si="7"/>
        <v>0</v>
      </c>
    </row>
    <row r="55" spans="1:17" x14ac:dyDescent="0.3">
      <c r="A55" s="6">
        <v>46188</v>
      </c>
      <c r="B55" s="7" t="s">
        <v>109</v>
      </c>
      <c r="C55" s="7" t="s">
        <v>48</v>
      </c>
      <c r="D55" s="7" t="s">
        <v>64</v>
      </c>
      <c r="E55" s="7" t="s">
        <v>52</v>
      </c>
      <c r="F55" s="7" t="s">
        <v>53</v>
      </c>
      <c r="G55" s="8">
        <v>3</v>
      </c>
      <c r="H55" s="9">
        <v>331.2</v>
      </c>
      <c r="I55" s="9">
        <v>190</v>
      </c>
      <c r="J55" s="10">
        <f t="shared" si="4"/>
        <v>993.59999999999991</v>
      </c>
      <c r="K55" s="10">
        <f t="shared" si="5"/>
        <v>423.59999999999991</v>
      </c>
      <c r="L55" s="11" t="str">
        <f>IF(COUNTA($A55:$I55)=0,"",MID(IF(OR(NOT(ISNUMBER($A55)),$A55&lt;1),"; Data inválida","")&amp;IF($B55="","; Pedido ausente","")&amp;IF($C55="","; Região ausente",IF(COUNTIF(LISTAS!$A$3:$A$1000,$C55)=0,"; Região não cadastrada",""))&amp;IF($D55="","; Vendedor ausente",IF(COUNTIF(LISTAS!$B$3:$B$1000,$D55)=0,"; Vendedor não cadastrado",""))&amp;IF(OR(NOT(ISNUMBER($G55)),$G55&lt;=0),"; Quantidade inválida","")&amp;IF(OR(NOT(ISNUMBER($H55)),$H55&lt;0),"; Preço inválido","")&amp;IF(OR(NOT(ISNUMBER($I55)),$I55&lt;0),"; Custo ausente/inválido","")&amp;IF(COUNTIFS($A$2:$A55,$A55,$B$2:$B55,$B55,$C$2:$C55,$C55,$D$2:$D55,$D55,$E$2:$E55,$E55,$F$2:$F55,$F55,$G$2:$G55,$G55,$H$2:$H55,$H55,$I$2:$I55,$I55)&gt;1,"; Duplicação provável",""),3,999))</f>
        <v/>
      </c>
      <c r="M55">
        <f>IF(COUNTA($A55:$I55)=0,0,IF(AND(ISNUMBER($A55),$A55&gt;=1,$B55&lt;&gt;"",$C55&lt;&gt;"",COUNTIF(LISTAS!$A$3:$A$1000,$C55)&gt;0,$D55&lt;&gt;"",COUNTIF(LISTAS!$B$3:$B$1000,$D55)&gt;0,ISNUMBER($G55),$G55&gt;0,ISNUMBER($H55),$H55&gt;=0),1,0))</f>
        <v>1</v>
      </c>
      <c r="N55">
        <f t="shared" si="6"/>
        <v>2026</v>
      </c>
      <c r="O55">
        <f>IF(AND(M55=1,N55=DASHBOARD!$H$6,OR(DASHBOARD!$B$6="Todos",C55=DASHBOARD!$B$6),OR(DASHBOARD!$E$6="Todos",D55=DASHBOARD!$E$6)),1,0)</f>
        <v>1</v>
      </c>
      <c r="P55">
        <f>IF(O55=0,0,IF(COUNTIFS($B$2:$B55,B55,$O$2:$O55,1)=1,1,0))</f>
        <v>1</v>
      </c>
      <c r="Q55">
        <f t="shared" si="7"/>
        <v>0</v>
      </c>
    </row>
    <row r="56" spans="1:17" x14ac:dyDescent="0.3">
      <c r="A56" s="6">
        <v>46178</v>
      </c>
      <c r="B56" s="7" t="s">
        <v>110</v>
      </c>
      <c r="C56" s="7" t="s">
        <v>57</v>
      </c>
      <c r="D56" s="7" t="s">
        <v>39</v>
      </c>
      <c r="E56" s="7" t="s">
        <v>89</v>
      </c>
      <c r="F56" s="7" t="s">
        <v>53</v>
      </c>
      <c r="G56" s="8">
        <v>2</v>
      </c>
      <c r="H56" s="9">
        <v>420</v>
      </c>
      <c r="I56" s="9">
        <v>240</v>
      </c>
      <c r="J56" s="10">
        <f t="shared" si="4"/>
        <v>840</v>
      </c>
      <c r="K56" s="10">
        <f t="shared" si="5"/>
        <v>360</v>
      </c>
      <c r="L56" s="11" t="str">
        <f>IF(COUNTA($A56:$I56)=0,"",MID(IF(OR(NOT(ISNUMBER($A56)),$A56&lt;1),"; Data inválida","")&amp;IF($B56="","; Pedido ausente","")&amp;IF($C56="","; Região ausente",IF(COUNTIF(LISTAS!$A$3:$A$1000,$C56)=0,"; Região não cadastrada",""))&amp;IF($D56="","; Vendedor ausente",IF(COUNTIF(LISTAS!$B$3:$B$1000,$D56)=0,"; Vendedor não cadastrado",""))&amp;IF(OR(NOT(ISNUMBER($G56)),$G56&lt;=0),"; Quantidade inválida","")&amp;IF(OR(NOT(ISNUMBER($H56)),$H56&lt;0),"; Preço inválido","")&amp;IF(OR(NOT(ISNUMBER($I56)),$I56&lt;0),"; Custo ausente/inválido","")&amp;IF(COUNTIFS($A$2:$A56,$A56,$B$2:$B56,$B56,$C$2:$C56,$C56,$D$2:$D56,$D56,$E$2:$E56,$E56,$F$2:$F56,$F56,$G$2:$G56,$G56,$H$2:$H56,$H56,$I$2:$I56,$I56)&gt;1,"; Duplicação provável",""),3,999))</f>
        <v/>
      </c>
      <c r="M56">
        <f>IF(COUNTA($A56:$I56)=0,0,IF(AND(ISNUMBER($A56),$A56&gt;=1,$B56&lt;&gt;"",$C56&lt;&gt;"",COUNTIF(LISTAS!$A$3:$A$1000,$C56)&gt;0,$D56&lt;&gt;"",COUNTIF(LISTAS!$B$3:$B$1000,$D56)&gt;0,ISNUMBER($G56),$G56&gt;0,ISNUMBER($H56),$H56&gt;=0),1,0))</f>
        <v>1</v>
      </c>
      <c r="N56">
        <f t="shared" si="6"/>
        <v>2026</v>
      </c>
      <c r="O56">
        <f>IF(AND(M56=1,N56=DASHBOARD!$H$6,OR(DASHBOARD!$B$6="Todos",C56=DASHBOARD!$B$6),OR(DASHBOARD!$E$6="Todos",D56=DASHBOARD!$E$6)),1,0)</f>
        <v>1</v>
      </c>
      <c r="P56">
        <f>IF(O56=0,0,IF(COUNTIFS($B$2:$B56,B56,$O$2:$O56,1)=1,1,0))</f>
        <v>1</v>
      </c>
      <c r="Q56">
        <f t="shared" si="7"/>
        <v>0</v>
      </c>
    </row>
    <row r="57" spans="1:17" x14ac:dyDescent="0.3">
      <c r="A57" s="6">
        <v>46191</v>
      </c>
      <c r="B57" s="7" t="s">
        <v>111</v>
      </c>
      <c r="C57" s="7" t="s">
        <v>38</v>
      </c>
      <c r="D57" s="7" t="s">
        <v>64</v>
      </c>
      <c r="E57" s="7" t="s">
        <v>52</v>
      </c>
      <c r="F57" s="7" t="s">
        <v>53</v>
      </c>
      <c r="G57" s="8">
        <v>5</v>
      </c>
      <c r="H57" s="9">
        <v>342</v>
      </c>
      <c r="I57" s="9">
        <v>190</v>
      </c>
      <c r="J57" s="10">
        <f t="shared" si="4"/>
        <v>1710</v>
      </c>
      <c r="K57" s="10">
        <f t="shared" si="5"/>
        <v>760</v>
      </c>
      <c r="L57" s="11" t="str">
        <f>IF(COUNTA($A57:$I57)=0,"",MID(IF(OR(NOT(ISNUMBER($A57)),$A57&lt;1),"; Data inválida","")&amp;IF($B57="","; Pedido ausente","")&amp;IF($C57="","; Região ausente",IF(COUNTIF(LISTAS!$A$3:$A$1000,$C57)=0,"; Região não cadastrada",""))&amp;IF($D57="","; Vendedor ausente",IF(COUNTIF(LISTAS!$B$3:$B$1000,$D57)=0,"; Vendedor não cadastrado",""))&amp;IF(OR(NOT(ISNUMBER($G57)),$G57&lt;=0),"; Quantidade inválida","")&amp;IF(OR(NOT(ISNUMBER($H57)),$H57&lt;0),"; Preço inválido","")&amp;IF(OR(NOT(ISNUMBER($I57)),$I57&lt;0),"; Custo ausente/inválido","")&amp;IF(COUNTIFS($A$2:$A57,$A57,$B$2:$B57,$B57,$C$2:$C57,$C57,$D$2:$D57,$D57,$E$2:$E57,$E57,$F$2:$F57,$F57,$G$2:$G57,$G57,$H$2:$H57,$H57,$I$2:$I57,$I57)&gt;1,"; Duplicação provável",""),3,999))</f>
        <v/>
      </c>
      <c r="M57">
        <f>IF(COUNTA($A57:$I57)=0,0,IF(AND(ISNUMBER($A57),$A57&gt;=1,$B57&lt;&gt;"",$C57&lt;&gt;"",COUNTIF(LISTAS!$A$3:$A$1000,$C57)&gt;0,$D57&lt;&gt;"",COUNTIF(LISTAS!$B$3:$B$1000,$D57)&gt;0,ISNUMBER($G57),$G57&gt;0,ISNUMBER($H57),$H57&gt;=0),1,0))</f>
        <v>1</v>
      </c>
      <c r="N57">
        <f t="shared" si="6"/>
        <v>2026</v>
      </c>
      <c r="O57">
        <f>IF(AND(M57=1,N57=DASHBOARD!$H$6,OR(DASHBOARD!$B$6="Todos",C57=DASHBOARD!$B$6),OR(DASHBOARD!$E$6="Todos",D57=DASHBOARD!$E$6)),1,0)</f>
        <v>1</v>
      </c>
      <c r="P57">
        <f>IF(O57=0,0,IF(COUNTIFS($B$2:$B57,B57,$O$2:$O57,1)=1,1,0))</f>
        <v>1</v>
      </c>
      <c r="Q57">
        <f t="shared" si="7"/>
        <v>0</v>
      </c>
    </row>
    <row r="58" spans="1:17" x14ac:dyDescent="0.3">
      <c r="A58" s="6">
        <v>46196</v>
      </c>
      <c r="B58" s="7" t="s">
        <v>112</v>
      </c>
      <c r="C58" s="7" t="s">
        <v>48</v>
      </c>
      <c r="D58" s="7" t="s">
        <v>51</v>
      </c>
      <c r="E58" s="7" t="s">
        <v>40</v>
      </c>
      <c r="F58" s="7" t="s">
        <v>41</v>
      </c>
      <c r="G58" s="8">
        <v>4</v>
      </c>
      <c r="H58" s="9">
        <v>901.6</v>
      </c>
      <c r="I58" s="9">
        <v>610</v>
      </c>
      <c r="J58" s="10">
        <f t="shared" si="4"/>
        <v>3606.4</v>
      </c>
      <c r="K58" s="10">
        <f t="shared" si="5"/>
        <v>1166.4000000000001</v>
      </c>
      <c r="L58" s="11" t="str">
        <f>IF(COUNTA($A58:$I58)=0,"",MID(IF(OR(NOT(ISNUMBER($A58)),$A58&lt;1),"; Data inválida","")&amp;IF($B58="","; Pedido ausente","")&amp;IF($C58="","; Região ausente",IF(COUNTIF(LISTAS!$A$3:$A$1000,$C58)=0,"; Região não cadastrada",""))&amp;IF($D58="","; Vendedor ausente",IF(COUNTIF(LISTAS!$B$3:$B$1000,$D58)=0,"; Vendedor não cadastrado",""))&amp;IF(OR(NOT(ISNUMBER($G58)),$G58&lt;=0),"; Quantidade inválida","")&amp;IF(OR(NOT(ISNUMBER($H58)),$H58&lt;0),"; Preço inválido","")&amp;IF(OR(NOT(ISNUMBER($I58)),$I58&lt;0),"; Custo ausente/inválido","")&amp;IF(COUNTIFS($A$2:$A58,$A58,$B$2:$B58,$B58,$C$2:$C58,$C58,$D$2:$D58,$D58,$E$2:$E58,$E58,$F$2:$F58,$F58,$G$2:$G58,$G58,$H$2:$H58,$H58,$I$2:$I58,$I58)&gt;1,"; Duplicação provável",""),3,999))</f>
        <v/>
      </c>
      <c r="M58">
        <f>IF(COUNTA($A58:$I58)=0,0,IF(AND(ISNUMBER($A58),$A58&gt;=1,$B58&lt;&gt;"",$C58&lt;&gt;"",COUNTIF(LISTAS!$A$3:$A$1000,$C58)&gt;0,$D58&lt;&gt;"",COUNTIF(LISTAS!$B$3:$B$1000,$D58)&gt;0,ISNUMBER($G58),$G58&gt;0,ISNUMBER($H58),$H58&gt;=0),1,0))</f>
        <v>1</v>
      </c>
      <c r="N58">
        <f t="shared" si="6"/>
        <v>2026</v>
      </c>
      <c r="O58">
        <f>IF(AND(M58=1,N58=DASHBOARD!$H$6,OR(DASHBOARD!$B$6="Todos",C58=DASHBOARD!$B$6),OR(DASHBOARD!$E$6="Todos",D58=DASHBOARD!$E$6)),1,0)</f>
        <v>1</v>
      </c>
      <c r="P58">
        <f>IF(O58=0,0,IF(COUNTIFS($B$2:$B58,B58,$O$2:$O58,1)=1,1,0))</f>
        <v>1</v>
      </c>
      <c r="Q58">
        <f t="shared" si="7"/>
        <v>0</v>
      </c>
    </row>
    <row r="59" spans="1:17" x14ac:dyDescent="0.3">
      <c r="A59" s="6">
        <v>46175</v>
      </c>
      <c r="B59" s="7" t="s">
        <v>113</v>
      </c>
      <c r="C59" s="7" t="s">
        <v>43</v>
      </c>
      <c r="D59" s="7" t="s">
        <v>39</v>
      </c>
      <c r="E59" s="7" t="s">
        <v>55</v>
      </c>
      <c r="F59" s="7" t="s">
        <v>46</v>
      </c>
      <c r="G59" s="8">
        <v>5</v>
      </c>
      <c r="H59" s="9">
        <v>1377.5</v>
      </c>
      <c r="I59" s="9">
        <v>980</v>
      </c>
      <c r="J59" s="10">
        <f t="shared" si="4"/>
        <v>6887.5</v>
      </c>
      <c r="K59" s="10">
        <f t="shared" si="5"/>
        <v>1987.5</v>
      </c>
      <c r="L59" s="11" t="str">
        <f>IF(COUNTA($A59:$I59)=0,"",MID(IF(OR(NOT(ISNUMBER($A59)),$A59&lt;1),"; Data inválida","")&amp;IF($B59="","; Pedido ausente","")&amp;IF($C59="","; Região ausente",IF(COUNTIF(LISTAS!$A$3:$A$1000,$C59)=0,"; Região não cadastrada",""))&amp;IF($D59="","; Vendedor ausente",IF(COUNTIF(LISTAS!$B$3:$B$1000,$D59)=0,"; Vendedor não cadastrado",""))&amp;IF(OR(NOT(ISNUMBER($G59)),$G59&lt;=0),"; Quantidade inválida","")&amp;IF(OR(NOT(ISNUMBER($H59)),$H59&lt;0),"; Preço inválido","")&amp;IF(OR(NOT(ISNUMBER($I59)),$I59&lt;0),"; Custo ausente/inválido","")&amp;IF(COUNTIFS($A$2:$A59,$A59,$B$2:$B59,$B59,$C$2:$C59,$C59,$D$2:$D59,$D59,$E$2:$E59,$E59,$F$2:$F59,$F59,$G$2:$G59,$G59,$H$2:$H59,$H59,$I$2:$I59,$I59)&gt;1,"; Duplicação provável",""),3,999))</f>
        <v/>
      </c>
      <c r="M59">
        <f>IF(COUNTA($A59:$I59)=0,0,IF(AND(ISNUMBER($A59),$A59&gt;=1,$B59&lt;&gt;"",$C59&lt;&gt;"",COUNTIF(LISTAS!$A$3:$A$1000,$C59)&gt;0,$D59&lt;&gt;"",COUNTIF(LISTAS!$B$3:$B$1000,$D59)&gt;0,ISNUMBER($G59),$G59&gt;0,ISNUMBER($H59),$H59&gt;=0),1,0))</f>
        <v>1</v>
      </c>
      <c r="N59">
        <f t="shared" si="6"/>
        <v>2026</v>
      </c>
      <c r="O59">
        <f>IF(AND(M59=1,N59=DASHBOARD!$H$6,OR(DASHBOARD!$B$6="Todos",C59=DASHBOARD!$B$6),OR(DASHBOARD!$E$6="Todos",D59=DASHBOARD!$E$6)),1,0)</f>
        <v>1</v>
      </c>
      <c r="P59">
        <f>IF(O59=0,0,IF(COUNTIFS($B$2:$B59,B59,$O$2:$O59,1)=1,1,0))</f>
        <v>1</v>
      </c>
      <c r="Q59">
        <f t="shared" si="7"/>
        <v>0</v>
      </c>
    </row>
    <row r="60" spans="1:17" x14ac:dyDescent="0.3">
      <c r="A60" s="6">
        <v>46182</v>
      </c>
      <c r="B60" s="7" t="s">
        <v>114</v>
      </c>
      <c r="C60" s="7" t="s">
        <v>38</v>
      </c>
      <c r="D60" s="7" t="s">
        <v>60</v>
      </c>
      <c r="E60" s="7" t="s">
        <v>55</v>
      </c>
      <c r="F60" s="7" t="s">
        <v>46</v>
      </c>
      <c r="G60" s="8">
        <v>3</v>
      </c>
      <c r="H60" s="9">
        <v>1406.5</v>
      </c>
      <c r="I60" s="9">
        <v>980</v>
      </c>
      <c r="J60" s="10">
        <f t="shared" si="4"/>
        <v>4219.5</v>
      </c>
      <c r="K60" s="10">
        <f t="shared" si="5"/>
        <v>1279.5</v>
      </c>
      <c r="L60" s="11" t="str">
        <f>IF(COUNTA($A60:$I60)=0,"",MID(IF(OR(NOT(ISNUMBER($A60)),$A60&lt;1),"; Data inválida","")&amp;IF($B60="","; Pedido ausente","")&amp;IF($C60="","; Região ausente",IF(COUNTIF(LISTAS!$A$3:$A$1000,$C60)=0,"; Região não cadastrada",""))&amp;IF($D60="","; Vendedor ausente",IF(COUNTIF(LISTAS!$B$3:$B$1000,$D60)=0,"; Vendedor não cadastrado",""))&amp;IF(OR(NOT(ISNUMBER($G60)),$G60&lt;=0),"; Quantidade inválida","")&amp;IF(OR(NOT(ISNUMBER($H60)),$H60&lt;0),"; Preço inválido","")&amp;IF(OR(NOT(ISNUMBER($I60)),$I60&lt;0),"; Custo ausente/inválido","")&amp;IF(COUNTIFS($A$2:$A60,$A60,$B$2:$B60,$B60,$C$2:$C60,$C60,$D$2:$D60,$D60,$E$2:$E60,$E60,$F$2:$F60,$F60,$G$2:$G60,$G60,$H$2:$H60,$H60,$I$2:$I60,$I60)&gt;1,"; Duplicação provável",""),3,999))</f>
        <v/>
      </c>
      <c r="M60">
        <f>IF(COUNTA($A60:$I60)=0,0,IF(AND(ISNUMBER($A60),$A60&gt;=1,$B60&lt;&gt;"",$C60&lt;&gt;"",COUNTIF(LISTAS!$A$3:$A$1000,$C60)&gt;0,$D60&lt;&gt;"",COUNTIF(LISTAS!$B$3:$B$1000,$D60)&gt;0,ISNUMBER($G60),$G60&gt;0,ISNUMBER($H60),$H60&gt;=0),1,0))</f>
        <v>1</v>
      </c>
      <c r="N60">
        <f t="shared" si="6"/>
        <v>2026</v>
      </c>
      <c r="O60">
        <f>IF(AND(M60=1,N60=DASHBOARD!$H$6,OR(DASHBOARD!$B$6="Todos",C60=DASHBOARD!$B$6),OR(DASHBOARD!$E$6="Todos",D60=DASHBOARD!$E$6)),1,0)</f>
        <v>1</v>
      </c>
      <c r="P60">
        <f>IF(O60=0,0,IF(COUNTIFS($B$2:$B60,B60,$O$2:$O60,1)=1,1,0))</f>
        <v>1</v>
      </c>
      <c r="Q60">
        <f t="shared" si="7"/>
        <v>0</v>
      </c>
    </row>
    <row r="61" spans="1:17" x14ac:dyDescent="0.3">
      <c r="A61" s="6">
        <v>46187</v>
      </c>
      <c r="B61" s="7" t="s">
        <v>115</v>
      </c>
      <c r="C61" s="7" t="s">
        <v>59</v>
      </c>
      <c r="D61" s="7" t="s">
        <v>39</v>
      </c>
      <c r="E61" s="7" t="s">
        <v>45</v>
      </c>
      <c r="F61" s="7" t="s">
        <v>46</v>
      </c>
      <c r="G61" s="8">
        <v>1</v>
      </c>
      <c r="H61" s="9">
        <v>4200</v>
      </c>
      <c r="I61" s="9">
        <v>3150</v>
      </c>
      <c r="J61" s="10">
        <f t="shared" si="4"/>
        <v>4200</v>
      </c>
      <c r="K61" s="10">
        <f t="shared" si="5"/>
        <v>1050</v>
      </c>
      <c r="L61" s="11" t="str">
        <f>IF(COUNTA($A61:$I61)=0,"",MID(IF(OR(NOT(ISNUMBER($A61)),$A61&lt;1),"; Data inválida","")&amp;IF($B61="","; Pedido ausente","")&amp;IF($C61="","; Região ausente",IF(COUNTIF(LISTAS!$A$3:$A$1000,$C61)=0,"; Região não cadastrada",""))&amp;IF($D61="","; Vendedor ausente",IF(COUNTIF(LISTAS!$B$3:$B$1000,$D61)=0,"; Vendedor não cadastrado",""))&amp;IF(OR(NOT(ISNUMBER($G61)),$G61&lt;=0),"; Quantidade inválida","")&amp;IF(OR(NOT(ISNUMBER($H61)),$H61&lt;0),"; Preço inválido","")&amp;IF(OR(NOT(ISNUMBER($I61)),$I61&lt;0),"; Custo ausente/inválido","")&amp;IF(COUNTIFS($A$2:$A61,$A61,$B$2:$B61,$B61,$C$2:$C61,$C61,$D$2:$D61,$D61,$E$2:$E61,$E61,$F$2:$F61,$F61,$G$2:$G61,$G61,$H$2:$H61,$H61,$I$2:$I61,$I61)&gt;1,"; Duplicação provável",""),3,999))</f>
        <v/>
      </c>
      <c r="M61">
        <f>IF(COUNTA($A61:$I61)=0,0,IF(AND(ISNUMBER($A61),$A61&gt;=1,$B61&lt;&gt;"",$C61&lt;&gt;"",COUNTIF(LISTAS!$A$3:$A$1000,$C61)&gt;0,$D61&lt;&gt;"",COUNTIF(LISTAS!$B$3:$B$1000,$D61)&gt;0,ISNUMBER($G61),$G61&gt;0,ISNUMBER($H61),$H61&gt;=0),1,0))</f>
        <v>1</v>
      </c>
      <c r="N61">
        <f t="shared" si="6"/>
        <v>2026</v>
      </c>
      <c r="O61">
        <f>IF(AND(M61=1,N61=DASHBOARD!$H$6,OR(DASHBOARD!$B$6="Todos",C61=DASHBOARD!$B$6),OR(DASHBOARD!$E$6="Todos",D61=DASHBOARD!$E$6)),1,0)</f>
        <v>1</v>
      </c>
      <c r="P61">
        <f>IF(O61=0,0,IF(COUNTIFS($B$2:$B61,B61,$O$2:$O61,1)=1,1,0))</f>
        <v>1</v>
      </c>
      <c r="Q61">
        <f t="shared" si="7"/>
        <v>0</v>
      </c>
    </row>
    <row r="62" spans="1:17" x14ac:dyDescent="0.3">
      <c r="A62" s="6">
        <v>46220</v>
      </c>
      <c r="B62" s="7" t="s">
        <v>116</v>
      </c>
      <c r="C62" s="7" t="s">
        <v>48</v>
      </c>
      <c r="D62" s="7" t="s">
        <v>51</v>
      </c>
      <c r="E62" s="7" t="s">
        <v>68</v>
      </c>
      <c r="F62" s="7" t="s">
        <v>41</v>
      </c>
      <c r="G62" s="8">
        <v>5</v>
      </c>
      <c r="H62" s="9">
        <v>1757.5</v>
      </c>
      <c r="I62" s="9">
        <v>1180</v>
      </c>
      <c r="J62" s="10">
        <f t="shared" si="4"/>
        <v>8787.5</v>
      </c>
      <c r="K62" s="10">
        <f t="shared" si="5"/>
        <v>2887.5</v>
      </c>
      <c r="L62" s="11" t="str">
        <f>IF(COUNTA($A62:$I62)=0,"",MID(IF(OR(NOT(ISNUMBER($A62)),$A62&lt;1),"; Data inválida","")&amp;IF($B62="","; Pedido ausente","")&amp;IF($C62="","; Região ausente",IF(COUNTIF(LISTAS!$A$3:$A$1000,$C62)=0,"; Região não cadastrada",""))&amp;IF($D62="","; Vendedor ausente",IF(COUNTIF(LISTAS!$B$3:$B$1000,$D62)=0,"; Vendedor não cadastrado",""))&amp;IF(OR(NOT(ISNUMBER($G62)),$G62&lt;=0),"; Quantidade inválida","")&amp;IF(OR(NOT(ISNUMBER($H62)),$H62&lt;0),"; Preço inválido","")&amp;IF(OR(NOT(ISNUMBER($I62)),$I62&lt;0),"; Custo ausente/inválido","")&amp;IF(COUNTIFS($A$2:$A62,$A62,$B$2:$B62,$B62,$C$2:$C62,$C62,$D$2:$D62,$D62,$E$2:$E62,$E62,$F$2:$F62,$F62,$G$2:$G62,$G62,$H$2:$H62,$H62,$I$2:$I62,$I62)&gt;1,"; Duplicação provável",""),3,999))</f>
        <v/>
      </c>
      <c r="M62">
        <f>IF(COUNTA($A62:$I62)=0,0,IF(AND(ISNUMBER($A62),$A62&gt;=1,$B62&lt;&gt;"",$C62&lt;&gt;"",COUNTIF(LISTAS!$A$3:$A$1000,$C62)&gt;0,$D62&lt;&gt;"",COUNTIF(LISTAS!$B$3:$B$1000,$D62)&gt;0,ISNUMBER($G62),$G62&gt;0,ISNUMBER($H62),$H62&gt;=0),1,0))</f>
        <v>1</v>
      </c>
      <c r="N62">
        <f t="shared" si="6"/>
        <v>2026</v>
      </c>
      <c r="O62">
        <f>IF(AND(M62=1,N62=DASHBOARD!$H$6,OR(DASHBOARD!$B$6="Todos",C62=DASHBOARD!$B$6),OR(DASHBOARD!$E$6="Todos",D62=DASHBOARD!$E$6)),1,0)</f>
        <v>1</v>
      </c>
      <c r="P62">
        <f>IF(O62=0,0,IF(COUNTIFS($B$2:$B62,B62,$O$2:$O62,1)=1,1,0))</f>
        <v>1</v>
      </c>
      <c r="Q62">
        <f t="shared" si="7"/>
        <v>0</v>
      </c>
    </row>
    <row r="63" spans="1:17" x14ac:dyDescent="0.3">
      <c r="A63" s="6">
        <v>46215</v>
      </c>
      <c r="B63" s="7" t="s">
        <v>117</v>
      </c>
      <c r="C63" s="7" t="s">
        <v>57</v>
      </c>
      <c r="D63" s="7" t="s">
        <v>60</v>
      </c>
      <c r="E63" s="7" t="s">
        <v>45</v>
      </c>
      <c r="F63" s="7" t="s">
        <v>46</v>
      </c>
      <c r="G63" s="8">
        <v>1</v>
      </c>
      <c r="H63" s="9">
        <v>4200</v>
      </c>
      <c r="I63" s="9">
        <v>3150</v>
      </c>
      <c r="J63" s="10">
        <f t="shared" si="4"/>
        <v>4200</v>
      </c>
      <c r="K63" s="10">
        <f t="shared" si="5"/>
        <v>1050</v>
      </c>
      <c r="L63" s="11" t="str">
        <f>IF(COUNTA($A63:$I63)=0,"",MID(IF(OR(NOT(ISNUMBER($A63)),$A63&lt;1),"; Data inválida","")&amp;IF($B63="","; Pedido ausente","")&amp;IF($C63="","; Região ausente",IF(COUNTIF(LISTAS!$A$3:$A$1000,$C63)=0,"; Região não cadastrada",""))&amp;IF($D63="","; Vendedor ausente",IF(COUNTIF(LISTAS!$B$3:$B$1000,$D63)=0,"; Vendedor não cadastrado",""))&amp;IF(OR(NOT(ISNUMBER($G63)),$G63&lt;=0),"; Quantidade inválida","")&amp;IF(OR(NOT(ISNUMBER($H63)),$H63&lt;0),"; Preço inválido","")&amp;IF(OR(NOT(ISNUMBER($I63)),$I63&lt;0),"; Custo ausente/inválido","")&amp;IF(COUNTIFS($A$2:$A63,$A63,$B$2:$B63,$B63,$C$2:$C63,$C63,$D$2:$D63,$D63,$E$2:$E63,$E63,$F$2:$F63,$F63,$G$2:$G63,$G63,$H$2:$H63,$H63,$I$2:$I63,$I63)&gt;1,"; Duplicação provável",""),3,999))</f>
        <v/>
      </c>
      <c r="M63">
        <f>IF(COUNTA($A63:$I63)=0,0,IF(AND(ISNUMBER($A63),$A63&gt;=1,$B63&lt;&gt;"",$C63&lt;&gt;"",COUNTIF(LISTAS!$A$3:$A$1000,$C63)&gt;0,$D63&lt;&gt;"",COUNTIF(LISTAS!$B$3:$B$1000,$D63)&gt;0,ISNUMBER($G63),$G63&gt;0,ISNUMBER($H63),$H63&gt;=0),1,0))</f>
        <v>1</v>
      </c>
      <c r="N63">
        <f t="shared" si="6"/>
        <v>2026</v>
      </c>
      <c r="O63">
        <f>IF(AND(M63=1,N63=DASHBOARD!$H$6,OR(DASHBOARD!$B$6="Todos",C63=DASHBOARD!$B$6),OR(DASHBOARD!$E$6="Todos",D63=DASHBOARD!$E$6)),1,0)</f>
        <v>1</v>
      </c>
      <c r="P63">
        <f>IF(O63=0,0,IF(COUNTIFS($B$2:$B63,B63,$O$2:$O63,1)=1,1,0))</f>
        <v>1</v>
      </c>
      <c r="Q63">
        <f t="shared" si="7"/>
        <v>0</v>
      </c>
    </row>
    <row r="64" spans="1:17" x14ac:dyDescent="0.3">
      <c r="A64" s="6">
        <v>46224</v>
      </c>
      <c r="B64" s="7" t="s">
        <v>118</v>
      </c>
      <c r="C64" s="7" t="s">
        <v>59</v>
      </c>
      <c r="D64" s="7" t="s">
        <v>39</v>
      </c>
      <c r="E64" s="7" t="s">
        <v>89</v>
      </c>
      <c r="F64" s="7" t="s">
        <v>53</v>
      </c>
      <c r="G64" s="8">
        <v>4</v>
      </c>
      <c r="H64" s="9">
        <v>420</v>
      </c>
      <c r="I64" s="9">
        <v>240</v>
      </c>
      <c r="J64" s="10">
        <f t="shared" si="4"/>
        <v>1680</v>
      </c>
      <c r="K64" s="10">
        <f t="shared" si="5"/>
        <v>720</v>
      </c>
      <c r="L64" s="11" t="str">
        <f>IF(COUNTA($A64:$I64)=0,"",MID(IF(OR(NOT(ISNUMBER($A64)),$A64&lt;1),"; Data inválida","")&amp;IF($B64="","; Pedido ausente","")&amp;IF($C64="","; Região ausente",IF(COUNTIF(LISTAS!$A$3:$A$1000,$C64)=0,"; Região não cadastrada",""))&amp;IF($D64="","; Vendedor ausente",IF(COUNTIF(LISTAS!$B$3:$B$1000,$D64)=0,"; Vendedor não cadastrado",""))&amp;IF(OR(NOT(ISNUMBER($G64)),$G64&lt;=0),"; Quantidade inválida","")&amp;IF(OR(NOT(ISNUMBER($H64)),$H64&lt;0),"; Preço inválido","")&amp;IF(OR(NOT(ISNUMBER($I64)),$I64&lt;0),"; Custo ausente/inválido","")&amp;IF(COUNTIFS($A$2:$A64,$A64,$B$2:$B64,$B64,$C$2:$C64,$C64,$D$2:$D64,$D64,$E$2:$E64,$E64,$F$2:$F64,$F64,$G$2:$G64,$G64,$H$2:$H64,$H64,$I$2:$I64,$I64)&gt;1,"; Duplicação provável",""),3,999))</f>
        <v/>
      </c>
      <c r="M64">
        <f>IF(COUNTA($A64:$I64)=0,0,IF(AND(ISNUMBER($A64),$A64&gt;=1,$B64&lt;&gt;"",$C64&lt;&gt;"",COUNTIF(LISTAS!$A$3:$A$1000,$C64)&gt;0,$D64&lt;&gt;"",COUNTIF(LISTAS!$B$3:$B$1000,$D64)&gt;0,ISNUMBER($G64),$G64&gt;0,ISNUMBER($H64),$H64&gt;=0),1,0))</f>
        <v>1</v>
      </c>
      <c r="N64">
        <f t="shared" si="6"/>
        <v>2026</v>
      </c>
      <c r="O64">
        <f>IF(AND(M64=1,N64=DASHBOARD!$H$6,OR(DASHBOARD!$B$6="Todos",C64=DASHBOARD!$B$6),OR(DASHBOARD!$E$6="Todos",D64=DASHBOARD!$E$6)),1,0)</f>
        <v>1</v>
      </c>
      <c r="P64">
        <f>IF(O64=0,0,IF(COUNTIFS($B$2:$B64,B64,$O$2:$O64,1)=1,1,0))</f>
        <v>1</v>
      </c>
      <c r="Q64">
        <f t="shared" si="7"/>
        <v>0</v>
      </c>
    </row>
    <row r="65" spans="1:17" x14ac:dyDescent="0.3">
      <c r="A65" s="6">
        <v>46217</v>
      </c>
      <c r="B65" s="7" t="s">
        <v>119</v>
      </c>
      <c r="C65" s="7" t="s">
        <v>57</v>
      </c>
      <c r="D65" s="7" t="s">
        <v>39</v>
      </c>
      <c r="E65" s="7" t="s">
        <v>68</v>
      </c>
      <c r="F65" s="7" t="s">
        <v>41</v>
      </c>
      <c r="G65" s="8">
        <v>6</v>
      </c>
      <c r="H65" s="9">
        <v>1757.5</v>
      </c>
      <c r="I65" s="9">
        <v>1180</v>
      </c>
      <c r="J65" s="10">
        <f t="shared" si="4"/>
        <v>10545</v>
      </c>
      <c r="K65" s="10">
        <f t="shared" si="5"/>
        <v>3465</v>
      </c>
      <c r="L65" s="11" t="str">
        <f>IF(COUNTA($A65:$I65)=0,"",MID(IF(OR(NOT(ISNUMBER($A65)),$A65&lt;1),"; Data inválida","")&amp;IF($B65="","; Pedido ausente","")&amp;IF($C65="","; Região ausente",IF(COUNTIF(LISTAS!$A$3:$A$1000,$C65)=0,"; Região não cadastrada",""))&amp;IF($D65="","; Vendedor ausente",IF(COUNTIF(LISTAS!$B$3:$B$1000,$D65)=0,"; Vendedor não cadastrado",""))&amp;IF(OR(NOT(ISNUMBER($G65)),$G65&lt;=0),"; Quantidade inválida","")&amp;IF(OR(NOT(ISNUMBER($H65)),$H65&lt;0),"; Preço inválido","")&amp;IF(OR(NOT(ISNUMBER($I65)),$I65&lt;0),"; Custo ausente/inválido","")&amp;IF(COUNTIFS($A$2:$A65,$A65,$B$2:$B65,$B65,$C$2:$C65,$C65,$D$2:$D65,$D65,$E$2:$E65,$E65,$F$2:$F65,$F65,$G$2:$G65,$G65,$H$2:$H65,$H65,$I$2:$I65,$I65)&gt;1,"; Duplicação provável",""),3,999))</f>
        <v/>
      </c>
      <c r="M65">
        <f>IF(COUNTA($A65:$I65)=0,0,IF(AND(ISNUMBER($A65),$A65&gt;=1,$B65&lt;&gt;"",$C65&lt;&gt;"",COUNTIF(LISTAS!$A$3:$A$1000,$C65)&gt;0,$D65&lt;&gt;"",COUNTIF(LISTAS!$B$3:$B$1000,$D65)&gt;0,ISNUMBER($G65),$G65&gt;0,ISNUMBER($H65),$H65&gt;=0),1,0))</f>
        <v>1</v>
      </c>
      <c r="N65">
        <f t="shared" si="6"/>
        <v>2026</v>
      </c>
      <c r="O65">
        <f>IF(AND(M65=1,N65=DASHBOARD!$H$6,OR(DASHBOARD!$B$6="Todos",C65=DASHBOARD!$B$6),OR(DASHBOARD!$E$6="Todos",D65=DASHBOARD!$E$6)),1,0)</f>
        <v>1</v>
      </c>
      <c r="P65">
        <f>IF(O65=0,0,IF(COUNTIFS($B$2:$B65,B65,$O$2:$O65,1)=1,1,0))</f>
        <v>1</v>
      </c>
      <c r="Q65">
        <f t="shared" si="7"/>
        <v>0</v>
      </c>
    </row>
    <row r="66" spans="1:17" x14ac:dyDescent="0.3">
      <c r="A66" s="6">
        <v>46220</v>
      </c>
      <c r="B66" s="7" t="s">
        <v>120</v>
      </c>
      <c r="C66" s="7" t="s">
        <v>38</v>
      </c>
      <c r="D66" s="7" t="s">
        <v>39</v>
      </c>
      <c r="E66" s="7" t="s">
        <v>52</v>
      </c>
      <c r="F66" s="7" t="s">
        <v>53</v>
      </c>
      <c r="G66" s="8">
        <v>4</v>
      </c>
      <c r="H66" s="9">
        <v>360</v>
      </c>
      <c r="I66" s="9">
        <v>190</v>
      </c>
      <c r="J66" s="10">
        <f t="shared" ref="J66:J97" si="8">IF(M66=1,G66*H66,"")</f>
        <v>1440</v>
      </c>
      <c r="K66" s="10">
        <f t="shared" ref="K66:K97" si="9">IF(M66=0,"",IF(AND(ISNUMBER(I66),I66&gt;=0),J66-G66*I66,""))</f>
        <v>680</v>
      </c>
      <c r="L66" s="11" t="str">
        <f>IF(COUNTA($A66:$I66)=0,"",MID(IF(OR(NOT(ISNUMBER($A66)),$A66&lt;1),"; Data inválida","")&amp;IF($B66="","; Pedido ausente","")&amp;IF($C66="","; Região ausente",IF(COUNTIF(LISTAS!$A$3:$A$1000,$C66)=0,"; Região não cadastrada",""))&amp;IF($D66="","; Vendedor ausente",IF(COUNTIF(LISTAS!$B$3:$B$1000,$D66)=0,"; Vendedor não cadastrado",""))&amp;IF(OR(NOT(ISNUMBER($G66)),$G66&lt;=0),"; Quantidade inválida","")&amp;IF(OR(NOT(ISNUMBER($H66)),$H66&lt;0),"; Preço inválido","")&amp;IF(OR(NOT(ISNUMBER($I66)),$I66&lt;0),"; Custo ausente/inválido","")&amp;IF(COUNTIFS($A$2:$A66,$A66,$B$2:$B66,$B66,$C$2:$C66,$C66,$D$2:$D66,$D66,$E$2:$E66,$E66,$F$2:$F66,$F66,$G$2:$G66,$G66,$H$2:$H66,$H66,$I$2:$I66,$I66)&gt;1,"; Duplicação provável",""),3,999))</f>
        <v/>
      </c>
      <c r="M66">
        <f>IF(COUNTA($A66:$I66)=0,0,IF(AND(ISNUMBER($A66),$A66&gt;=1,$B66&lt;&gt;"",$C66&lt;&gt;"",COUNTIF(LISTAS!$A$3:$A$1000,$C66)&gt;0,$D66&lt;&gt;"",COUNTIF(LISTAS!$B$3:$B$1000,$D66)&gt;0,ISNUMBER($G66),$G66&gt;0,ISNUMBER($H66),$H66&gt;=0),1,0))</f>
        <v>1</v>
      </c>
      <c r="N66">
        <f t="shared" ref="N66:N97" si="10">IF(M66=1,YEAR(A66),"")</f>
        <v>2026</v>
      </c>
      <c r="O66">
        <f>IF(AND(M66=1,N66=DASHBOARD!$H$6,OR(DASHBOARD!$B$6="Todos",C66=DASHBOARD!$B$6),OR(DASHBOARD!$E$6="Todos",D66=DASHBOARD!$E$6)),1,0)</f>
        <v>1</v>
      </c>
      <c r="P66">
        <f>IF(O66=0,0,IF(COUNTIFS($B$2:$B66,B66,$O$2:$O66,1)=1,1,0))</f>
        <v>1</v>
      </c>
      <c r="Q66">
        <f t="shared" ref="Q66:Q97" si="11">IF(L66="",0,1)</f>
        <v>0</v>
      </c>
    </row>
    <row r="67" spans="1:17" x14ac:dyDescent="0.3">
      <c r="A67" s="6">
        <v>46208</v>
      </c>
      <c r="B67" s="7" t="s">
        <v>121</v>
      </c>
      <c r="C67" s="7" t="s">
        <v>57</v>
      </c>
      <c r="D67" s="7" t="s">
        <v>44</v>
      </c>
      <c r="E67" s="7" t="s">
        <v>52</v>
      </c>
      <c r="F67" s="7" t="s">
        <v>53</v>
      </c>
      <c r="G67" s="8">
        <v>5</v>
      </c>
      <c r="H67" s="9">
        <v>349.2</v>
      </c>
      <c r="I67" s="9">
        <v>190</v>
      </c>
      <c r="J67" s="10">
        <f t="shared" si="8"/>
        <v>1746</v>
      </c>
      <c r="K67" s="10">
        <f t="shared" si="9"/>
        <v>796</v>
      </c>
      <c r="L67" s="11" t="str">
        <f>IF(COUNTA($A67:$I67)=0,"",MID(IF(OR(NOT(ISNUMBER($A67)),$A67&lt;1),"; Data inválida","")&amp;IF($B67="","; Pedido ausente","")&amp;IF($C67="","; Região ausente",IF(COUNTIF(LISTAS!$A$3:$A$1000,$C67)=0,"; Região não cadastrada",""))&amp;IF($D67="","; Vendedor ausente",IF(COUNTIF(LISTAS!$B$3:$B$1000,$D67)=0,"; Vendedor não cadastrado",""))&amp;IF(OR(NOT(ISNUMBER($G67)),$G67&lt;=0),"; Quantidade inválida","")&amp;IF(OR(NOT(ISNUMBER($H67)),$H67&lt;0),"; Preço inválido","")&amp;IF(OR(NOT(ISNUMBER($I67)),$I67&lt;0),"; Custo ausente/inválido","")&amp;IF(COUNTIFS($A$2:$A67,$A67,$B$2:$B67,$B67,$C$2:$C67,$C67,$D$2:$D67,$D67,$E$2:$E67,$E67,$F$2:$F67,$F67,$G$2:$G67,$G67,$H$2:$H67,$H67,$I$2:$I67,$I67)&gt;1,"; Duplicação provável",""),3,999))</f>
        <v/>
      </c>
      <c r="M67">
        <f>IF(COUNTA($A67:$I67)=0,0,IF(AND(ISNUMBER($A67),$A67&gt;=1,$B67&lt;&gt;"",$C67&lt;&gt;"",COUNTIF(LISTAS!$A$3:$A$1000,$C67)&gt;0,$D67&lt;&gt;"",COUNTIF(LISTAS!$B$3:$B$1000,$D67)&gt;0,ISNUMBER($G67),$G67&gt;0,ISNUMBER($H67),$H67&gt;=0),1,0))</f>
        <v>1</v>
      </c>
      <c r="N67">
        <f t="shared" si="10"/>
        <v>2026</v>
      </c>
      <c r="O67">
        <f>IF(AND(M67=1,N67=DASHBOARD!$H$6,OR(DASHBOARD!$B$6="Todos",C67=DASHBOARD!$B$6),OR(DASHBOARD!$E$6="Todos",D67=DASHBOARD!$E$6)),1,0)</f>
        <v>1</v>
      </c>
      <c r="P67">
        <f>IF(O67=0,0,IF(COUNTIFS($B$2:$B67,B67,$O$2:$O67,1)=1,1,0))</f>
        <v>1</v>
      </c>
      <c r="Q67">
        <f t="shared" si="11"/>
        <v>0</v>
      </c>
    </row>
    <row r="68" spans="1:17" x14ac:dyDescent="0.3">
      <c r="A68" s="6">
        <v>46207</v>
      </c>
      <c r="B68" s="7" t="s">
        <v>122</v>
      </c>
      <c r="C68" s="7" t="s">
        <v>38</v>
      </c>
      <c r="D68" s="7" t="s">
        <v>64</v>
      </c>
      <c r="E68" s="7" t="s">
        <v>89</v>
      </c>
      <c r="F68" s="7" t="s">
        <v>53</v>
      </c>
      <c r="G68" s="8">
        <v>2</v>
      </c>
      <c r="H68" s="9">
        <v>420</v>
      </c>
      <c r="I68" s="9">
        <v>240</v>
      </c>
      <c r="J68" s="10">
        <f t="shared" si="8"/>
        <v>840</v>
      </c>
      <c r="K68" s="10">
        <f t="shared" si="9"/>
        <v>360</v>
      </c>
      <c r="L68" s="11" t="str">
        <f>IF(COUNTA($A68:$I68)=0,"",MID(IF(OR(NOT(ISNUMBER($A68)),$A68&lt;1),"; Data inválida","")&amp;IF($B68="","; Pedido ausente","")&amp;IF($C68="","; Região ausente",IF(COUNTIF(LISTAS!$A$3:$A$1000,$C68)=0,"; Região não cadastrada",""))&amp;IF($D68="","; Vendedor ausente",IF(COUNTIF(LISTAS!$B$3:$B$1000,$D68)=0,"; Vendedor não cadastrado",""))&amp;IF(OR(NOT(ISNUMBER($G68)),$G68&lt;=0),"; Quantidade inválida","")&amp;IF(OR(NOT(ISNUMBER($H68)),$H68&lt;0),"; Preço inválido","")&amp;IF(OR(NOT(ISNUMBER($I68)),$I68&lt;0),"; Custo ausente/inválido","")&amp;IF(COUNTIFS($A$2:$A68,$A68,$B$2:$B68,$B68,$C$2:$C68,$C68,$D$2:$D68,$D68,$E$2:$E68,$E68,$F$2:$F68,$F68,$G$2:$G68,$G68,$H$2:$H68,$H68,$I$2:$I68,$I68)&gt;1,"; Duplicação provável",""),3,999))</f>
        <v/>
      </c>
      <c r="M68">
        <f>IF(COUNTA($A68:$I68)=0,0,IF(AND(ISNUMBER($A68),$A68&gt;=1,$B68&lt;&gt;"",$C68&lt;&gt;"",COUNTIF(LISTAS!$A$3:$A$1000,$C68)&gt;0,$D68&lt;&gt;"",COUNTIF(LISTAS!$B$3:$B$1000,$D68)&gt;0,ISNUMBER($G68),$G68&gt;0,ISNUMBER($H68),$H68&gt;=0),1,0))</f>
        <v>1</v>
      </c>
      <c r="N68">
        <f t="shared" si="10"/>
        <v>2026</v>
      </c>
      <c r="O68">
        <f>IF(AND(M68=1,N68=DASHBOARD!$H$6,OR(DASHBOARD!$B$6="Todos",C68=DASHBOARD!$B$6),OR(DASHBOARD!$E$6="Todos",D68=DASHBOARD!$E$6)),1,0)</f>
        <v>1</v>
      </c>
      <c r="P68">
        <f>IF(O68=0,0,IF(COUNTIFS($B$2:$B68,B68,$O$2:$O68,1)=1,1,0))</f>
        <v>1</v>
      </c>
      <c r="Q68">
        <f t="shared" si="11"/>
        <v>0</v>
      </c>
    </row>
    <row r="69" spans="1:17" x14ac:dyDescent="0.3">
      <c r="A69" s="6">
        <v>46224</v>
      </c>
      <c r="B69" s="7" t="s">
        <v>123</v>
      </c>
      <c r="C69" s="7" t="s">
        <v>57</v>
      </c>
      <c r="D69" s="7" t="s">
        <v>44</v>
      </c>
      <c r="E69" s="7" t="s">
        <v>68</v>
      </c>
      <c r="F69" s="7" t="s">
        <v>41</v>
      </c>
      <c r="G69" s="8">
        <v>3</v>
      </c>
      <c r="H69" s="9">
        <v>1702</v>
      </c>
      <c r="I69" s="9">
        <v>1180</v>
      </c>
      <c r="J69" s="10">
        <f t="shared" si="8"/>
        <v>5106</v>
      </c>
      <c r="K69" s="10">
        <f t="shared" si="9"/>
        <v>1566</v>
      </c>
      <c r="L69" s="11" t="str">
        <f>IF(COUNTA($A69:$I69)=0,"",MID(IF(OR(NOT(ISNUMBER($A69)),$A69&lt;1),"; Data inválida","")&amp;IF($B69="","; Pedido ausente","")&amp;IF($C69="","; Região ausente",IF(COUNTIF(LISTAS!$A$3:$A$1000,$C69)=0,"; Região não cadastrada",""))&amp;IF($D69="","; Vendedor ausente",IF(COUNTIF(LISTAS!$B$3:$B$1000,$D69)=0,"; Vendedor não cadastrado",""))&amp;IF(OR(NOT(ISNUMBER($G69)),$G69&lt;=0),"; Quantidade inválida","")&amp;IF(OR(NOT(ISNUMBER($H69)),$H69&lt;0),"; Preço inválido","")&amp;IF(OR(NOT(ISNUMBER($I69)),$I69&lt;0),"; Custo ausente/inválido","")&amp;IF(COUNTIFS($A$2:$A69,$A69,$B$2:$B69,$B69,$C$2:$C69,$C69,$D$2:$D69,$D69,$E$2:$E69,$E69,$F$2:$F69,$F69,$G$2:$G69,$G69,$H$2:$H69,$H69,$I$2:$I69,$I69)&gt;1,"; Duplicação provável",""),3,999))</f>
        <v/>
      </c>
      <c r="M69">
        <f>IF(COUNTA($A69:$I69)=0,0,IF(AND(ISNUMBER($A69),$A69&gt;=1,$B69&lt;&gt;"",$C69&lt;&gt;"",COUNTIF(LISTAS!$A$3:$A$1000,$C69)&gt;0,$D69&lt;&gt;"",COUNTIF(LISTAS!$B$3:$B$1000,$D69)&gt;0,ISNUMBER($G69),$G69&gt;0,ISNUMBER($H69),$H69&gt;=0),1,0))</f>
        <v>1</v>
      </c>
      <c r="N69">
        <f t="shared" si="10"/>
        <v>2026</v>
      </c>
      <c r="O69">
        <f>IF(AND(M69=1,N69=DASHBOARD!$H$6,OR(DASHBOARD!$B$6="Todos",C69=DASHBOARD!$B$6),OR(DASHBOARD!$E$6="Todos",D69=DASHBOARD!$E$6)),1,0)</f>
        <v>1</v>
      </c>
      <c r="P69">
        <f>IF(O69=0,0,IF(COUNTIFS($B$2:$B69,B69,$O$2:$O69,1)=1,1,0))</f>
        <v>1</v>
      </c>
      <c r="Q69">
        <f t="shared" si="11"/>
        <v>0</v>
      </c>
    </row>
    <row r="70" spans="1:17" x14ac:dyDescent="0.3">
      <c r="A70" s="6">
        <v>46204</v>
      </c>
      <c r="B70" s="7" t="s">
        <v>124</v>
      </c>
      <c r="C70" s="7" t="s">
        <v>38</v>
      </c>
      <c r="D70" s="7" t="s">
        <v>51</v>
      </c>
      <c r="E70" s="7" t="s">
        <v>55</v>
      </c>
      <c r="F70" s="7" t="s">
        <v>46</v>
      </c>
      <c r="G70" s="8">
        <v>3</v>
      </c>
      <c r="H70" s="9">
        <v>1450</v>
      </c>
      <c r="I70" s="9">
        <v>980</v>
      </c>
      <c r="J70" s="10">
        <f t="shared" si="8"/>
        <v>4350</v>
      </c>
      <c r="K70" s="10">
        <f t="shared" si="9"/>
        <v>1410</v>
      </c>
      <c r="L70" s="11" t="str">
        <f>IF(COUNTA($A70:$I70)=0,"",MID(IF(OR(NOT(ISNUMBER($A70)),$A70&lt;1),"; Data inválida","")&amp;IF($B70="","; Pedido ausente","")&amp;IF($C70="","; Região ausente",IF(COUNTIF(LISTAS!$A$3:$A$1000,$C70)=0,"; Região não cadastrada",""))&amp;IF($D70="","; Vendedor ausente",IF(COUNTIF(LISTAS!$B$3:$B$1000,$D70)=0,"; Vendedor não cadastrado",""))&amp;IF(OR(NOT(ISNUMBER($G70)),$G70&lt;=0),"; Quantidade inválida","")&amp;IF(OR(NOT(ISNUMBER($H70)),$H70&lt;0),"; Preço inválido","")&amp;IF(OR(NOT(ISNUMBER($I70)),$I70&lt;0),"; Custo ausente/inválido","")&amp;IF(COUNTIFS($A$2:$A70,$A70,$B$2:$B70,$B70,$C$2:$C70,$C70,$D$2:$D70,$D70,$E$2:$E70,$E70,$F$2:$F70,$F70,$G$2:$G70,$G70,$H$2:$H70,$H70,$I$2:$I70,$I70)&gt;1,"; Duplicação provável",""),3,999))</f>
        <v/>
      </c>
      <c r="M70">
        <f>IF(COUNTA($A70:$I70)=0,0,IF(AND(ISNUMBER($A70),$A70&gt;=1,$B70&lt;&gt;"",$C70&lt;&gt;"",COUNTIF(LISTAS!$A$3:$A$1000,$C70)&gt;0,$D70&lt;&gt;"",COUNTIF(LISTAS!$B$3:$B$1000,$D70)&gt;0,ISNUMBER($G70),$G70&gt;0,ISNUMBER($H70),$H70&gt;=0),1,0))</f>
        <v>1</v>
      </c>
      <c r="N70">
        <f t="shared" si="10"/>
        <v>2026</v>
      </c>
      <c r="O70">
        <f>IF(AND(M70=1,N70=DASHBOARD!$H$6,OR(DASHBOARD!$B$6="Todos",C70=DASHBOARD!$B$6),OR(DASHBOARD!$E$6="Todos",D70=DASHBOARD!$E$6)),1,0)</f>
        <v>1</v>
      </c>
      <c r="P70">
        <f>IF(O70=0,0,IF(COUNTIFS($B$2:$B70,B70,$O$2:$O70,1)=1,1,0))</f>
        <v>1</v>
      </c>
      <c r="Q70">
        <f t="shared" si="11"/>
        <v>0</v>
      </c>
    </row>
    <row r="71" spans="1:17" x14ac:dyDescent="0.3">
      <c r="A71" s="6">
        <v>46227</v>
      </c>
      <c r="B71" s="7" t="s">
        <v>125</v>
      </c>
      <c r="C71" s="7" t="s">
        <v>43</v>
      </c>
      <c r="D71" s="7" t="s">
        <v>64</v>
      </c>
      <c r="E71" s="7" t="s">
        <v>55</v>
      </c>
      <c r="F71" s="7" t="s">
        <v>46</v>
      </c>
      <c r="G71" s="8">
        <v>3</v>
      </c>
      <c r="H71" s="9">
        <v>1406.5</v>
      </c>
      <c r="I71" s="9">
        <v>980</v>
      </c>
      <c r="J71" s="10">
        <f t="shared" si="8"/>
        <v>4219.5</v>
      </c>
      <c r="K71" s="10">
        <f t="shared" si="9"/>
        <v>1279.5</v>
      </c>
      <c r="L71" s="11" t="str">
        <f>IF(COUNTA($A71:$I71)=0,"",MID(IF(OR(NOT(ISNUMBER($A71)),$A71&lt;1),"; Data inválida","")&amp;IF($B71="","; Pedido ausente","")&amp;IF($C71="","; Região ausente",IF(COUNTIF(LISTAS!$A$3:$A$1000,$C71)=0,"; Região não cadastrada",""))&amp;IF($D71="","; Vendedor ausente",IF(COUNTIF(LISTAS!$B$3:$B$1000,$D71)=0,"; Vendedor não cadastrado",""))&amp;IF(OR(NOT(ISNUMBER($G71)),$G71&lt;=0),"; Quantidade inválida","")&amp;IF(OR(NOT(ISNUMBER($H71)),$H71&lt;0),"; Preço inválido","")&amp;IF(OR(NOT(ISNUMBER($I71)),$I71&lt;0),"; Custo ausente/inválido","")&amp;IF(COUNTIFS($A$2:$A71,$A71,$B$2:$B71,$B71,$C$2:$C71,$C71,$D$2:$D71,$D71,$E$2:$E71,$E71,$F$2:$F71,$F71,$G$2:$G71,$G71,$H$2:$H71,$H71,$I$2:$I71,$I71)&gt;1,"; Duplicação provável",""),3,999))</f>
        <v/>
      </c>
      <c r="M71">
        <f>IF(COUNTA($A71:$I71)=0,0,IF(AND(ISNUMBER($A71),$A71&gt;=1,$B71&lt;&gt;"",$C71&lt;&gt;"",COUNTIF(LISTAS!$A$3:$A$1000,$C71)&gt;0,$D71&lt;&gt;"",COUNTIF(LISTAS!$B$3:$B$1000,$D71)&gt;0,ISNUMBER($G71),$G71&gt;0,ISNUMBER($H71),$H71&gt;=0),1,0))</f>
        <v>1</v>
      </c>
      <c r="N71">
        <f t="shared" si="10"/>
        <v>2026</v>
      </c>
      <c r="O71">
        <f>IF(AND(M71=1,N71=DASHBOARD!$H$6,OR(DASHBOARD!$B$6="Todos",C71=DASHBOARD!$B$6),OR(DASHBOARD!$E$6="Todos",D71=DASHBOARD!$E$6)),1,0)</f>
        <v>1</v>
      </c>
      <c r="P71">
        <f>IF(O71=0,0,IF(COUNTIFS($B$2:$B71,B71,$O$2:$O71,1)=1,1,0))</f>
        <v>1</v>
      </c>
      <c r="Q71">
        <f t="shared" si="11"/>
        <v>0</v>
      </c>
    </row>
    <row r="72" spans="1:17" x14ac:dyDescent="0.3">
      <c r="A72" s="6">
        <v>46235</v>
      </c>
      <c r="B72" s="7" t="s">
        <v>126</v>
      </c>
      <c r="C72" s="7" t="s">
        <v>43</v>
      </c>
      <c r="D72" s="7" t="s">
        <v>44</v>
      </c>
      <c r="E72" s="7" t="s">
        <v>89</v>
      </c>
      <c r="F72" s="7" t="s">
        <v>53</v>
      </c>
      <c r="G72" s="8">
        <v>2</v>
      </c>
      <c r="H72" s="9">
        <v>420</v>
      </c>
      <c r="I72" s="9">
        <v>240</v>
      </c>
      <c r="J72" s="10">
        <f t="shared" si="8"/>
        <v>840</v>
      </c>
      <c r="K72" s="10">
        <f t="shared" si="9"/>
        <v>360</v>
      </c>
      <c r="L72" s="11" t="str">
        <f>IF(COUNTA($A72:$I72)=0,"",MID(IF(OR(NOT(ISNUMBER($A72)),$A72&lt;1),"; Data inválida","")&amp;IF($B72="","; Pedido ausente","")&amp;IF($C72="","; Região ausente",IF(COUNTIF(LISTAS!$A$3:$A$1000,$C72)=0,"; Região não cadastrada",""))&amp;IF($D72="","; Vendedor ausente",IF(COUNTIF(LISTAS!$B$3:$B$1000,$D72)=0,"; Vendedor não cadastrado",""))&amp;IF(OR(NOT(ISNUMBER($G72)),$G72&lt;=0),"; Quantidade inválida","")&amp;IF(OR(NOT(ISNUMBER($H72)),$H72&lt;0),"; Preço inválido","")&amp;IF(OR(NOT(ISNUMBER($I72)),$I72&lt;0),"; Custo ausente/inválido","")&amp;IF(COUNTIFS($A$2:$A72,$A72,$B$2:$B72,$B72,$C$2:$C72,$C72,$D$2:$D72,$D72,$E$2:$E72,$E72,$F$2:$F72,$F72,$G$2:$G72,$G72,$H$2:$H72,$H72,$I$2:$I72,$I72)&gt;1,"; Duplicação provável",""),3,999))</f>
        <v/>
      </c>
      <c r="M72">
        <f>IF(COUNTA($A72:$I72)=0,0,IF(AND(ISNUMBER($A72),$A72&gt;=1,$B72&lt;&gt;"",$C72&lt;&gt;"",COUNTIF(LISTAS!$A$3:$A$1000,$C72)&gt;0,$D72&lt;&gt;"",COUNTIF(LISTAS!$B$3:$B$1000,$D72)&gt;0,ISNUMBER($G72),$G72&gt;0,ISNUMBER($H72),$H72&gt;=0),1,0))</f>
        <v>1</v>
      </c>
      <c r="N72">
        <f t="shared" si="10"/>
        <v>2026</v>
      </c>
      <c r="O72">
        <f>IF(AND(M72=1,N72=DASHBOARD!$H$6,OR(DASHBOARD!$B$6="Todos",C72=DASHBOARD!$B$6),OR(DASHBOARD!$E$6="Todos",D72=DASHBOARD!$E$6)),1,0)</f>
        <v>1</v>
      </c>
      <c r="P72">
        <f>IF(O72=0,0,IF(COUNTIFS($B$2:$B72,B72,$O$2:$O72,1)=1,1,0))</f>
        <v>1</v>
      </c>
      <c r="Q72">
        <f t="shared" si="11"/>
        <v>0</v>
      </c>
    </row>
    <row r="73" spans="1:17" x14ac:dyDescent="0.3">
      <c r="A73" s="6">
        <v>46252</v>
      </c>
      <c r="B73" s="7" t="s">
        <v>127</v>
      </c>
      <c r="C73" s="7" t="s">
        <v>57</v>
      </c>
      <c r="D73" s="7" t="s">
        <v>64</v>
      </c>
      <c r="E73" s="7" t="s">
        <v>89</v>
      </c>
      <c r="F73" s="7" t="s">
        <v>53</v>
      </c>
      <c r="G73" s="8">
        <v>2</v>
      </c>
      <c r="H73" s="9">
        <v>386.4</v>
      </c>
      <c r="I73" s="9">
        <v>240</v>
      </c>
      <c r="J73" s="10">
        <f t="shared" si="8"/>
        <v>772.8</v>
      </c>
      <c r="K73" s="10">
        <f t="shared" si="9"/>
        <v>292.79999999999995</v>
      </c>
      <c r="L73" s="11" t="str">
        <f>IF(COUNTA($A73:$I73)=0,"",MID(IF(OR(NOT(ISNUMBER($A73)),$A73&lt;1),"; Data inválida","")&amp;IF($B73="","; Pedido ausente","")&amp;IF($C73="","; Região ausente",IF(COUNTIF(LISTAS!$A$3:$A$1000,$C73)=0,"; Região não cadastrada",""))&amp;IF($D73="","; Vendedor ausente",IF(COUNTIF(LISTAS!$B$3:$B$1000,$D73)=0,"; Vendedor não cadastrado",""))&amp;IF(OR(NOT(ISNUMBER($G73)),$G73&lt;=0),"; Quantidade inválida","")&amp;IF(OR(NOT(ISNUMBER($H73)),$H73&lt;0),"; Preço inválido","")&amp;IF(OR(NOT(ISNUMBER($I73)),$I73&lt;0),"; Custo ausente/inválido","")&amp;IF(COUNTIFS($A$2:$A73,$A73,$B$2:$B73,$B73,$C$2:$C73,$C73,$D$2:$D73,$D73,$E$2:$E73,$E73,$F$2:$F73,$F73,$G$2:$G73,$G73,$H$2:$H73,$H73,$I$2:$I73,$I73)&gt;1,"; Duplicação provável",""),3,999))</f>
        <v/>
      </c>
      <c r="M73">
        <f>IF(COUNTA($A73:$I73)=0,0,IF(AND(ISNUMBER($A73),$A73&gt;=1,$B73&lt;&gt;"",$C73&lt;&gt;"",COUNTIF(LISTAS!$A$3:$A$1000,$C73)&gt;0,$D73&lt;&gt;"",COUNTIF(LISTAS!$B$3:$B$1000,$D73)&gt;0,ISNUMBER($G73),$G73&gt;0,ISNUMBER($H73),$H73&gt;=0),1,0))</f>
        <v>1</v>
      </c>
      <c r="N73">
        <f t="shared" si="10"/>
        <v>2026</v>
      </c>
      <c r="O73">
        <f>IF(AND(M73=1,N73=DASHBOARD!$H$6,OR(DASHBOARD!$B$6="Todos",C73=DASHBOARD!$B$6),OR(DASHBOARD!$E$6="Todos",D73=DASHBOARD!$E$6)),1,0)</f>
        <v>1</v>
      </c>
      <c r="P73">
        <f>IF(O73=0,0,IF(COUNTIFS($B$2:$B73,B73,$O$2:$O73,1)=1,1,0))</f>
        <v>1</v>
      </c>
      <c r="Q73">
        <f t="shared" si="11"/>
        <v>0</v>
      </c>
    </row>
    <row r="74" spans="1:17" x14ac:dyDescent="0.3">
      <c r="A74" s="6">
        <v>46249</v>
      </c>
      <c r="B74" s="7" t="s">
        <v>128</v>
      </c>
      <c r="C74" s="7" t="s">
        <v>38</v>
      </c>
      <c r="D74" s="7" t="s">
        <v>51</v>
      </c>
      <c r="E74" s="7" t="s">
        <v>40</v>
      </c>
      <c r="F74" s="7" t="s">
        <v>41</v>
      </c>
      <c r="G74" s="8">
        <v>4</v>
      </c>
      <c r="H74" s="9">
        <v>980</v>
      </c>
      <c r="I74" s="9">
        <v>610</v>
      </c>
      <c r="J74" s="10">
        <f t="shared" si="8"/>
        <v>3920</v>
      </c>
      <c r="K74" s="10">
        <f t="shared" si="9"/>
        <v>1480</v>
      </c>
      <c r="L74" s="11" t="str">
        <f>IF(COUNTA($A74:$I74)=0,"",MID(IF(OR(NOT(ISNUMBER($A74)),$A74&lt;1),"; Data inválida","")&amp;IF($B74="","; Pedido ausente","")&amp;IF($C74="","; Região ausente",IF(COUNTIF(LISTAS!$A$3:$A$1000,$C74)=0,"; Região não cadastrada",""))&amp;IF($D74="","; Vendedor ausente",IF(COUNTIF(LISTAS!$B$3:$B$1000,$D74)=0,"; Vendedor não cadastrado",""))&amp;IF(OR(NOT(ISNUMBER($G74)),$G74&lt;=0),"; Quantidade inválida","")&amp;IF(OR(NOT(ISNUMBER($H74)),$H74&lt;0),"; Preço inválido","")&amp;IF(OR(NOT(ISNUMBER($I74)),$I74&lt;0),"; Custo ausente/inválido","")&amp;IF(COUNTIFS($A$2:$A74,$A74,$B$2:$B74,$B74,$C$2:$C74,$C74,$D$2:$D74,$D74,$E$2:$E74,$E74,$F$2:$F74,$F74,$G$2:$G74,$G74,$H$2:$H74,$H74,$I$2:$I74,$I74)&gt;1,"; Duplicação provável",""),3,999))</f>
        <v/>
      </c>
      <c r="M74">
        <f>IF(COUNTA($A74:$I74)=0,0,IF(AND(ISNUMBER($A74),$A74&gt;=1,$B74&lt;&gt;"",$C74&lt;&gt;"",COUNTIF(LISTAS!$A$3:$A$1000,$C74)&gt;0,$D74&lt;&gt;"",COUNTIF(LISTAS!$B$3:$B$1000,$D74)&gt;0,ISNUMBER($G74),$G74&gt;0,ISNUMBER($H74),$H74&gt;=0),1,0))</f>
        <v>1</v>
      </c>
      <c r="N74">
        <f t="shared" si="10"/>
        <v>2026</v>
      </c>
      <c r="O74">
        <f>IF(AND(M74=1,N74=DASHBOARD!$H$6,OR(DASHBOARD!$B$6="Todos",C74=DASHBOARD!$B$6),OR(DASHBOARD!$E$6="Todos",D74=DASHBOARD!$E$6)),1,0)</f>
        <v>1</v>
      </c>
      <c r="P74">
        <f>IF(O74=0,0,IF(COUNTIFS($B$2:$B74,B74,$O$2:$O74,1)=1,1,0))</f>
        <v>1</v>
      </c>
      <c r="Q74">
        <f t="shared" si="11"/>
        <v>0</v>
      </c>
    </row>
    <row r="75" spans="1:17" x14ac:dyDescent="0.3">
      <c r="A75" s="6">
        <v>46250</v>
      </c>
      <c r="B75" s="7" t="s">
        <v>129</v>
      </c>
      <c r="C75" s="7" t="s">
        <v>48</v>
      </c>
      <c r="D75" s="7" t="s">
        <v>39</v>
      </c>
      <c r="E75" s="7" t="s">
        <v>52</v>
      </c>
      <c r="F75" s="7" t="s">
        <v>53</v>
      </c>
      <c r="G75" s="8">
        <v>5</v>
      </c>
      <c r="H75" s="9">
        <v>360</v>
      </c>
      <c r="I75" s="9">
        <v>190</v>
      </c>
      <c r="J75" s="10">
        <f t="shared" si="8"/>
        <v>1800</v>
      </c>
      <c r="K75" s="10">
        <f t="shared" si="9"/>
        <v>850</v>
      </c>
      <c r="L75" s="11" t="str">
        <f>IF(COUNTA($A75:$I75)=0,"",MID(IF(OR(NOT(ISNUMBER($A75)),$A75&lt;1),"; Data inválida","")&amp;IF($B75="","; Pedido ausente","")&amp;IF($C75="","; Região ausente",IF(COUNTIF(LISTAS!$A$3:$A$1000,$C75)=0,"; Região não cadastrada",""))&amp;IF($D75="","; Vendedor ausente",IF(COUNTIF(LISTAS!$B$3:$B$1000,$D75)=0,"; Vendedor não cadastrado",""))&amp;IF(OR(NOT(ISNUMBER($G75)),$G75&lt;=0),"; Quantidade inválida","")&amp;IF(OR(NOT(ISNUMBER($H75)),$H75&lt;0),"; Preço inválido","")&amp;IF(OR(NOT(ISNUMBER($I75)),$I75&lt;0),"; Custo ausente/inválido","")&amp;IF(COUNTIFS($A$2:$A75,$A75,$B$2:$B75,$B75,$C$2:$C75,$C75,$D$2:$D75,$D75,$E$2:$E75,$E75,$F$2:$F75,$F75,$G$2:$G75,$G75,$H$2:$H75,$H75,$I$2:$I75,$I75)&gt;1,"; Duplicação provável",""),3,999))</f>
        <v/>
      </c>
      <c r="M75">
        <f>IF(COUNTA($A75:$I75)=0,0,IF(AND(ISNUMBER($A75),$A75&gt;=1,$B75&lt;&gt;"",$C75&lt;&gt;"",COUNTIF(LISTAS!$A$3:$A$1000,$C75)&gt;0,$D75&lt;&gt;"",COUNTIF(LISTAS!$B$3:$B$1000,$D75)&gt;0,ISNUMBER($G75),$G75&gt;0,ISNUMBER($H75),$H75&gt;=0),1,0))</f>
        <v>1</v>
      </c>
      <c r="N75">
        <f t="shared" si="10"/>
        <v>2026</v>
      </c>
      <c r="O75">
        <f>IF(AND(M75=1,N75=DASHBOARD!$H$6,OR(DASHBOARD!$B$6="Todos",C75=DASHBOARD!$B$6),OR(DASHBOARD!$E$6="Todos",D75=DASHBOARD!$E$6)),1,0)</f>
        <v>1</v>
      </c>
      <c r="P75">
        <f>IF(O75=0,0,IF(COUNTIFS($B$2:$B75,B75,$O$2:$O75,1)=1,1,0))</f>
        <v>1</v>
      </c>
      <c r="Q75">
        <f t="shared" si="11"/>
        <v>0</v>
      </c>
    </row>
    <row r="76" spans="1:17" x14ac:dyDescent="0.3">
      <c r="A76" s="6">
        <v>46246</v>
      </c>
      <c r="B76" s="7" t="s">
        <v>130</v>
      </c>
      <c r="C76" s="7" t="s">
        <v>43</v>
      </c>
      <c r="D76" s="7" t="s">
        <v>51</v>
      </c>
      <c r="E76" s="7" t="s">
        <v>45</v>
      </c>
      <c r="F76" s="7" t="s">
        <v>46</v>
      </c>
      <c r="G76" s="8">
        <v>1</v>
      </c>
      <c r="H76" s="9">
        <v>4200</v>
      </c>
      <c r="I76" s="9">
        <v>3150</v>
      </c>
      <c r="J76" s="10">
        <f t="shared" si="8"/>
        <v>4200</v>
      </c>
      <c r="K76" s="10">
        <f t="shared" si="9"/>
        <v>1050</v>
      </c>
      <c r="L76" s="11" t="str">
        <f>IF(COUNTA($A76:$I76)=0,"",MID(IF(OR(NOT(ISNUMBER($A76)),$A76&lt;1),"; Data inválida","")&amp;IF($B76="","; Pedido ausente","")&amp;IF($C76="","; Região ausente",IF(COUNTIF(LISTAS!$A$3:$A$1000,$C76)=0,"; Região não cadastrada",""))&amp;IF($D76="","; Vendedor ausente",IF(COUNTIF(LISTAS!$B$3:$B$1000,$D76)=0,"; Vendedor não cadastrado",""))&amp;IF(OR(NOT(ISNUMBER($G76)),$G76&lt;=0),"; Quantidade inválida","")&amp;IF(OR(NOT(ISNUMBER($H76)),$H76&lt;0),"; Preço inválido","")&amp;IF(OR(NOT(ISNUMBER($I76)),$I76&lt;0),"; Custo ausente/inválido","")&amp;IF(COUNTIFS($A$2:$A76,$A76,$B$2:$B76,$B76,$C$2:$C76,$C76,$D$2:$D76,$D76,$E$2:$E76,$E76,$F$2:$F76,$F76,$G$2:$G76,$G76,$H$2:$H76,$H76,$I$2:$I76,$I76)&gt;1,"; Duplicação provável",""),3,999))</f>
        <v/>
      </c>
      <c r="M76">
        <f>IF(COUNTA($A76:$I76)=0,0,IF(AND(ISNUMBER($A76),$A76&gt;=1,$B76&lt;&gt;"",$C76&lt;&gt;"",COUNTIF(LISTAS!$A$3:$A$1000,$C76)&gt;0,$D76&lt;&gt;"",COUNTIF(LISTAS!$B$3:$B$1000,$D76)&gt;0,ISNUMBER($G76),$G76&gt;0,ISNUMBER($H76),$H76&gt;=0),1,0))</f>
        <v>1</v>
      </c>
      <c r="N76">
        <f t="shared" si="10"/>
        <v>2026</v>
      </c>
      <c r="O76">
        <f>IF(AND(M76=1,N76=DASHBOARD!$H$6,OR(DASHBOARD!$B$6="Todos",C76=DASHBOARD!$B$6),OR(DASHBOARD!$E$6="Todos",D76=DASHBOARD!$E$6)),1,0)</f>
        <v>1</v>
      </c>
      <c r="P76">
        <f>IF(O76=0,0,IF(COUNTIFS($B$2:$B76,B76,$O$2:$O76,1)=1,1,0))</f>
        <v>1</v>
      </c>
      <c r="Q76">
        <f t="shared" si="11"/>
        <v>0</v>
      </c>
    </row>
    <row r="77" spans="1:17" x14ac:dyDescent="0.3">
      <c r="A77" s="6">
        <v>46257</v>
      </c>
      <c r="B77" s="7" t="s">
        <v>131</v>
      </c>
      <c r="C77" s="7" t="s">
        <v>43</v>
      </c>
      <c r="D77" s="7" t="s">
        <v>51</v>
      </c>
      <c r="E77" s="7" t="s">
        <v>52</v>
      </c>
      <c r="F77" s="7" t="s">
        <v>53</v>
      </c>
      <c r="G77" s="8">
        <v>4</v>
      </c>
      <c r="H77" s="9">
        <v>349.2</v>
      </c>
      <c r="I77" s="9">
        <v>190</v>
      </c>
      <c r="J77" s="10">
        <f t="shared" si="8"/>
        <v>1396.8</v>
      </c>
      <c r="K77" s="10">
        <f t="shared" si="9"/>
        <v>636.79999999999995</v>
      </c>
      <c r="L77" s="11" t="str">
        <f>IF(COUNTA($A77:$I77)=0,"",MID(IF(OR(NOT(ISNUMBER($A77)),$A77&lt;1),"; Data inválida","")&amp;IF($B77="","; Pedido ausente","")&amp;IF($C77="","; Região ausente",IF(COUNTIF(LISTAS!$A$3:$A$1000,$C77)=0,"; Região não cadastrada",""))&amp;IF($D77="","; Vendedor ausente",IF(COUNTIF(LISTAS!$B$3:$B$1000,$D77)=0,"; Vendedor não cadastrado",""))&amp;IF(OR(NOT(ISNUMBER($G77)),$G77&lt;=0),"; Quantidade inválida","")&amp;IF(OR(NOT(ISNUMBER($H77)),$H77&lt;0),"; Preço inválido","")&amp;IF(OR(NOT(ISNUMBER($I77)),$I77&lt;0),"; Custo ausente/inválido","")&amp;IF(COUNTIFS($A$2:$A77,$A77,$B$2:$B77,$B77,$C$2:$C77,$C77,$D$2:$D77,$D77,$E$2:$E77,$E77,$F$2:$F77,$F77,$G$2:$G77,$G77,$H$2:$H77,$H77,$I$2:$I77,$I77)&gt;1,"; Duplicação provável",""),3,999))</f>
        <v/>
      </c>
      <c r="M77">
        <f>IF(COUNTA($A77:$I77)=0,0,IF(AND(ISNUMBER($A77),$A77&gt;=1,$B77&lt;&gt;"",$C77&lt;&gt;"",COUNTIF(LISTAS!$A$3:$A$1000,$C77)&gt;0,$D77&lt;&gt;"",COUNTIF(LISTAS!$B$3:$B$1000,$D77)&gt;0,ISNUMBER($G77),$G77&gt;0,ISNUMBER($H77),$H77&gt;=0),1,0))</f>
        <v>1</v>
      </c>
      <c r="N77">
        <f t="shared" si="10"/>
        <v>2026</v>
      </c>
      <c r="O77">
        <f>IF(AND(M77=1,N77=DASHBOARD!$H$6,OR(DASHBOARD!$B$6="Todos",C77=DASHBOARD!$B$6),OR(DASHBOARD!$E$6="Todos",D77=DASHBOARD!$E$6)),1,0)</f>
        <v>1</v>
      </c>
      <c r="P77">
        <f>IF(O77=0,0,IF(COUNTIFS($B$2:$B77,B77,$O$2:$O77,1)=1,1,0))</f>
        <v>1</v>
      </c>
      <c r="Q77">
        <f t="shared" si="11"/>
        <v>0</v>
      </c>
    </row>
    <row r="78" spans="1:17" x14ac:dyDescent="0.3">
      <c r="A78" s="6">
        <v>46249</v>
      </c>
      <c r="B78" s="7" t="s">
        <v>132</v>
      </c>
      <c r="C78" s="7" t="s">
        <v>38</v>
      </c>
      <c r="D78" s="7" t="s">
        <v>39</v>
      </c>
      <c r="E78" s="7" t="s">
        <v>40</v>
      </c>
      <c r="F78" s="7" t="s">
        <v>41</v>
      </c>
      <c r="G78" s="8">
        <v>3</v>
      </c>
      <c r="H78" s="9">
        <v>980</v>
      </c>
      <c r="I78" s="9">
        <v>610</v>
      </c>
      <c r="J78" s="10">
        <f t="shared" si="8"/>
        <v>2940</v>
      </c>
      <c r="K78" s="10">
        <f t="shared" si="9"/>
        <v>1110</v>
      </c>
      <c r="L78" s="11" t="str">
        <f>IF(COUNTA($A78:$I78)=0,"",MID(IF(OR(NOT(ISNUMBER($A78)),$A78&lt;1),"; Data inválida","")&amp;IF($B78="","; Pedido ausente","")&amp;IF($C78="","; Região ausente",IF(COUNTIF(LISTAS!$A$3:$A$1000,$C78)=0,"; Região não cadastrada",""))&amp;IF($D78="","; Vendedor ausente",IF(COUNTIF(LISTAS!$B$3:$B$1000,$D78)=0,"; Vendedor não cadastrado",""))&amp;IF(OR(NOT(ISNUMBER($G78)),$G78&lt;=0),"; Quantidade inválida","")&amp;IF(OR(NOT(ISNUMBER($H78)),$H78&lt;0),"; Preço inválido","")&amp;IF(OR(NOT(ISNUMBER($I78)),$I78&lt;0),"; Custo ausente/inválido","")&amp;IF(COUNTIFS($A$2:$A78,$A78,$B$2:$B78,$B78,$C$2:$C78,$C78,$D$2:$D78,$D78,$E$2:$E78,$E78,$F$2:$F78,$F78,$G$2:$G78,$G78,$H$2:$H78,$H78,$I$2:$I78,$I78)&gt;1,"; Duplicação provável",""),3,999))</f>
        <v/>
      </c>
      <c r="M78">
        <f>IF(COUNTA($A78:$I78)=0,0,IF(AND(ISNUMBER($A78),$A78&gt;=1,$B78&lt;&gt;"",$C78&lt;&gt;"",COUNTIF(LISTAS!$A$3:$A$1000,$C78)&gt;0,$D78&lt;&gt;"",COUNTIF(LISTAS!$B$3:$B$1000,$D78)&gt;0,ISNUMBER($G78),$G78&gt;0,ISNUMBER($H78),$H78&gt;=0),1,0))</f>
        <v>1</v>
      </c>
      <c r="N78">
        <f t="shared" si="10"/>
        <v>2026</v>
      </c>
      <c r="O78">
        <f>IF(AND(M78=1,N78=DASHBOARD!$H$6,OR(DASHBOARD!$B$6="Todos",C78=DASHBOARD!$B$6),OR(DASHBOARD!$E$6="Todos",D78=DASHBOARD!$E$6)),1,0)</f>
        <v>1</v>
      </c>
      <c r="P78">
        <f>IF(O78=0,0,IF(COUNTIFS($B$2:$B78,B78,$O$2:$O78,1)=1,1,0))</f>
        <v>1</v>
      </c>
      <c r="Q78">
        <f t="shared" si="11"/>
        <v>0</v>
      </c>
    </row>
    <row r="79" spans="1:17" x14ac:dyDescent="0.3">
      <c r="A79" s="6">
        <v>46240</v>
      </c>
      <c r="B79" s="7" t="s">
        <v>133</v>
      </c>
      <c r="C79" s="7" t="s">
        <v>48</v>
      </c>
      <c r="D79" s="7" t="s">
        <v>64</v>
      </c>
      <c r="E79" s="7" t="s">
        <v>55</v>
      </c>
      <c r="F79" s="7" t="s">
        <v>46</v>
      </c>
      <c r="G79" s="8">
        <v>3</v>
      </c>
      <c r="H79" s="9">
        <v>1377.5</v>
      </c>
      <c r="I79" s="9">
        <v>980</v>
      </c>
      <c r="J79" s="10">
        <f t="shared" si="8"/>
        <v>4132.5</v>
      </c>
      <c r="K79" s="10">
        <f t="shared" si="9"/>
        <v>1192.5</v>
      </c>
      <c r="L79" s="11" t="str">
        <f>IF(COUNTA($A79:$I79)=0,"",MID(IF(OR(NOT(ISNUMBER($A79)),$A79&lt;1),"; Data inválida","")&amp;IF($B79="","; Pedido ausente","")&amp;IF($C79="","; Região ausente",IF(COUNTIF(LISTAS!$A$3:$A$1000,$C79)=0,"; Região não cadastrada",""))&amp;IF($D79="","; Vendedor ausente",IF(COUNTIF(LISTAS!$B$3:$B$1000,$D79)=0,"; Vendedor não cadastrado",""))&amp;IF(OR(NOT(ISNUMBER($G79)),$G79&lt;=0),"; Quantidade inválida","")&amp;IF(OR(NOT(ISNUMBER($H79)),$H79&lt;0),"; Preço inválido","")&amp;IF(OR(NOT(ISNUMBER($I79)),$I79&lt;0),"; Custo ausente/inválido","")&amp;IF(COUNTIFS($A$2:$A79,$A79,$B$2:$B79,$B79,$C$2:$C79,$C79,$D$2:$D79,$D79,$E$2:$E79,$E79,$F$2:$F79,$F79,$G$2:$G79,$G79,$H$2:$H79,$H79,$I$2:$I79,$I79)&gt;1,"; Duplicação provável",""),3,999))</f>
        <v/>
      </c>
      <c r="M79">
        <f>IF(COUNTA($A79:$I79)=0,0,IF(AND(ISNUMBER($A79),$A79&gt;=1,$B79&lt;&gt;"",$C79&lt;&gt;"",COUNTIF(LISTAS!$A$3:$A$1000,$C79)&gt;0,$D79&lt;&gt;"",COUNTIF(LISTAS!$B$3:$B$1000,$D79)&gt;0,ISNUMBER($G79),$G79&gt;0,ISNUMBER($H79),$H79&gt;=0),1,0))</f>
        <v>1</v>
      </c>
      <c r="N79">
        <f t="shared" si="10"/>
        <v>2026</v>
      </c>
      <c r="O79">
        <f>IF(AND(M79=1,N79=DASHBOARD!$H$6,OR(DASHBOARD!$B$6="Todos",C79=DASHBOARD!$B$6),OR(DASHBOARD!$E$6="Todos",D79=DASHBOARD!$E$6)),1,0)</f>
        <v>1</v>
      </c>
      <c r="P79">
        <f>IF(O79=0,0,IF(COUNTIFS($B$2:$B79,B79,$O$2:$O79,1)=1,1,0))</f>
        <v>1</v>
      </c>
      <c r="Q79">
        <f t="shared" si="11"/>
        <v>0</v>
      </c>
    </row>
    <row r="80" spans="1:17" x14ac:dyDescent="0.3">
      <c r="A80" s="6">
        <v>46242</v>
      </c>
      <c r="B80" s="7" t="s">
        <v>134</v>
      </c>
      <c r="C80" s="7" t="s">
        <v>38</v>
      </c>
      <c r="D80" s="7" t="s">
        <v>39</v>
      </c>
      <c r="E80" s="7" t="s">
        <v>68</v>
      </c>
      <c r="F80" s="7" t="s">
        <v>41</v>
      </c>
      <c r="G80" s="8">
        <v>1</v>
      </c>
      <c r="H80" s="9">
        <v>1794.5</v>
      </c>
      <c r="I80" s="9">
        <v>1180</v>
      </c>
      <c r="J80" s="10">
        <f t="shared" si="8"/>
        <v>1794.5</v>
      </c>
      <c r="K80" s="10">
        <f t="shared" si="9"/>
        <v>614.5</v>
      </c>
      <c r="L80" s="11" t="str">
        <f>IF(COUNTA($A80:$I80)=0,"",MID(IF(OR(NOT(ISNUMBER($A80)),$A80&lt;1),"; Data inválida","")&amp;IF($B80="","; Pedido ausente","")&amp;IF($C80="","; Região ausente",IF(COUNTIF(LISTAS!$A$3:$A$1000,$C80)=0,"; Região não cadastrada",""))&amp;IF($D80="","; Vendedor ausente",IF(COUNTIF(LISTAS!$B$3:$B$1000,$D80)=0,"; Vendedor não cadastrado",""))&amp;IF(OR(NOT(ISNUMBER($G80)),$G80&lt;=0),"; Quantidade inválida","")&amp;IF(OR(NOT(ISNUMBER($H80)),$H80&lt;0),"; Preço inválido","")&amp;IF(OR(NOT(ISNUMBER($I80)),$I80&lt;0),"; Custo ausente/inválido","")&amp;IF(COUNTIFS($A$2:$A80,$A80,$B$2:$B80,$B80,$C$2:$C80,$C80,$D$2:$D80,$D80,$E$2:$E80,$E80,$F$2:$F80,$F80,$G$2:$G80,$G80,$H$2:$H80,$H80,$I$2:$I80,$I80)&gt;1,"; Duplicação provável",""),3,999))</f>
        <v/>
      </c>
      <c r="M80">
        <f>IF(COUNTA($A80:$I80)=0,0,IF(AND(ISNUMBER($A80),$A80&gt;=1,$B80&lt;&gt;"",$C80&lt;&gt;"",COUNTIF(LISTAS!$A$3:$A$1000,$C80)&gt;0,$D80&lt;&gt;"",COUNTIF(LISTAS!$B$3:$B$1000,$D80)&gt;0,ISNUMBER($G80),$G80&gt;0,ISNUMBER($H80),$H80&gt;=0),1,0))</f>
        <v>1</v>
      </c>
      <c r="N80">
        <f t="shared" si="10"/>
        <v>2026</v>
      </c>
      <c r="O80">
        <f>IF(AND(M80=1,N80=DASHBOARD!$H$6,OR(DASHBOARD!$B$6="Todos",C80=DASHBOARD!$B$6),OR(DASHBOARD!$E$6="Todos",D80=DASHBOARD!$E$6)),1,0)</f>
        <v>1</v>
      </c>
      <c r="P80">
        <f>IF(O80=0,0,IF(COUNTIFS($B$2:$B80,B80,$O$2:$O80,1)=1,1,0))</f>
        <v>1</v>
      </c>
      <c r="Q80">
        <f t="shared" si="11"/>
        <v>0</v>
      </c>
    </row>
    <row r="81" spans="1:17" x14ac:dyDescent="0.3">
      <c r="A81" s="6">
        <v>46237</v>
      </c>
      <c r="B81" s="7" t="s">
        <v>135</v>
      </c>
      <c r="C81" s="7" t="s">
        <v>59</v>
      </c>
      <c r="D81" s="7" t="s">
        <v>44</v>
      </c>
      <c r="E81" s="7" t="s">
        <v>45</v>
      </c>
      <c r="F81" s="7" t="s">
        <v>46</v>
      </c>
      <c r="G81" s="8">
        <v>3</v>
      </c>
      <c r="H81" s="9">
        <v>4200</v>
      </c>
      <c r="I81" s="9">
        <v>3150</v>
      </c>
      <c r="J81" s="10">
        <f t="shared" si="8"/>
        <v>12600</v>
      </c>
      <c r="K81" s="10">
        <f t="shared" si="9"/>
        <v>3150</v>
      </c>
      <c r="L81" s="11" t="str">
        <f>IF(COUNTA($A81:$I81)=0,"",MID(IF(OR(NOT(ISNUMBER($A81)),$A81&lt;1),"; Data inválida","")&amp;IF($B81="","; Pedido ausente","")&amp;IF($C81="","; Região ausente",IF(COUNTIF(LISTAS!$A$3:$A$1000,$C81)=0,"; Região não cadastrada",""))&amp;IF($D81="","; Vendedor ausente",IF(COUNTIF(LISTAS!$B$3:$B$1000,$D81)=0,"; Vendedor não cadastrado",""))&amp;IF(OR(NOT(ISNUMBER($G81)),$G81&lt;=0),"; Quantidade inválida","")&amp;IF(OR(NOT(ISNUMBER($H81)),$H81&lt;0),"; Preço inválido","")&amp;IF(OR(NOT(ISNUMBER($I81)),$I81&lt;0),"; Custo ausente/inválido","")&amp;IF(COUNTIFS($A$2:$A81,$A81,$B$2:$B81,$B81,$C$2:$C81,$C81,$D$2:$D81,$D81,$E$2:$E81,$E81,$F$2:$F81,$F81,$G$2:$G81,$G81,$H$2:$H81,$H81,$I$2:$I81,$I81)&gt;1,"; Duplicação provável",""),3,999))</f>
        <v/>
      </c>
      <c r="M81">
        <f>IF(COUNTA($A81:$I81)=0,0,IF(AND(ISNUMBER($A81),$A81&gt;=1,$B81&lt;&gt;"",$C81&lt;&gt;"",COUNTIF(LISTAS!$A$3:$A$1000,$C81)&gt;0,$D81&lt;&gt;"",COUNTIF(LISTAS!$B$3:$B$1000,$D81)&gt;0,ISNUMBER($G81),$G81&gt;0,ISNUMBER($H81),$H81&gt;=0),1,0))</f>
        <v>1</v>
      </c>
      <c r="N81">
        <f t="shared" si="10"/>
        <v>2026</v>
      </c>
      <c r="O81">
        <f>IF(AND(M81=1,N81=DASHBOARD!$H$6,OR(DASHBOARD!$B$6="Todos",C81=DASHBOARD!$B$6),OR(DASHBOARD!$E$6="Todos",D81=DASHBOARD!$E$6)),1,0)</f>
        <v>1</v>
      </c>
      <c r="P81">
        <f>IF(O81=0,0,IF(COUNTIFS($B$2:$B81,B81,$O$2:$O81,1)=1,1,0))</f>
        <v>1</v>
      </c>
      <c r="Q81">
        <f t="shared" si="11"/>
        <v>0</v>
      </c>
    </row>
    <row r="82" spans="1:17" x14ac:dyDescent="0.3">
      <c r="A82" s="6">
        <v>46280</v>
      </c>
      <c r="B82" s="7" t="s">
        <v>136</v>
      </c>
      <c r="C82" s="7" t="s">
        <v>57</v>
      </c>
      <c r="D82" s="7" t="s">
        <v>51</v>
      </c>
      <c r="E82" s="7" t="s">
        <v>68</v>
      </c>
      <c r="F82" s="7" t="s">
        <v>41</v>
      </c>
      <c r="G82" s="8">
        <v>5</v>
      </c>
      <c r="H82" s="9">
        <v>1757.5</v>
      </c>
      <c r="I82" s="9">
        <v>1180</v>
      </c>
      <c r="J82" s="10">
        <f t="shared" si="8"/>
        <v>8787.5</v>
      </c>
      <c r="K82" s="10">
        <f t="shared" si="9"/>
        <v>2887.5</v>
      </c>
      <c r="L82" s="11" t="str">
        <f>IF(COUNTA($A82:$I82)=0,"",MID(IF(OR(NOT(ISNUMBER($A82)),$A82&lt;1),"; Data inválida","")&amp;IF($B82="","; Pedido ausente","")&amp;IF($C82="","; Região ausente",IF(COUNTIF(LISTAS!$A$3:$A$1000,$C82)=0,"; Região não cadastrada",""))&amp;IF($D82="","; Vendedor ausente",IF(COUNTIF(LISTAS!$B$3:$B$1000,$D82)=0,"; Vendedor não cadastrado",""))&amp;IF(OR(NOT(ISNUMBER($G82)),$G82&lt;=0),"; Quantidade inválida","")&amp;IF(OR(NOT(ISNUMBER($H82)),$H82&lt;0),"; Preço inválido","")&amp;IF(OR(NOT(ISNUMBER($I82)),$I82&lt;0),"; Custo ausente/inválido","")&amp;IF(COUNTIFS($A$2:$A82,$A82,$B$2:$B82,$B82,$C$2:$C82,$C82,$D$2:$D82,$D82,$E$2:$E82,$E82,$F$2:$F82,$F82,$G$2:$G82,$G82,$H$2:$H82,$H82,$I$2:$I82,$I82)&gt;1,"; Duplicação provável",""),3,999))</f>
        <v/>
      </c>
      <c r="M82">
        <f>IF(COUNTA($A82:$I82)=0,0,IF(AND(ISNUMBER($A82),$A82&gt;=1,$B82&lt;&gt;"",$C82&lt;&gt;"",COUNTIF(LISTAS!$A$3:$A$1000,$C82)&gt;0,$D82&lt;&gt;"",COUNTIF(LISTAS!$B$3:$B$1000,$D82)&gt;0,ISNUMBER($G82),$G82&gt;0,ISNUMBER($H82),$H82&gt;=0),1,0))</f>
        <v>1</v>
      </c>
      <c r="N82">
        <f t="shared" si="10"/>
        <v>2026</v>
      </c>
      <c r="O82">
        <f>IF(AND(M82=1,N82=DASHBOARD!$H$6,OR(DASHBOARD!$B$6="Todos",C82=DASHBOARD!$B$6),OR(DASHBOARD!$E$6="Todos",D82=DASHBOARD!$E$6)),1,0)</f>
        <v>1</v>
      </c>
      <c r="P82">
        <f>IF(O82=0,0,IF(COUNTIFS($B$2:$B82,B82,$O$2:$O82,1)=1,1,0))</f>
        <v>1</v>
      </c>
      <c r="Q82">
        <f t="shared" si="11"/>
        <v>0</v>
      </c>
    </row>
    <row r="83" spans="1:17" x14ac:dyDescent="0.3">
      <c r="A83" s="6">
        <v>46287</v>
      </c>
      <c r="B83" s="7" t="s">
        <v>137</v>
      </c>
      <c r="C83" s="7" t="s">
        <v>38</v>
      </c>
      <c r="D83" s="7" t="s">
        <v>51</v>
      </c>
      <c r="E83" s="7" t="s">
        <v>68</v>
      </c>
      <c r="F83" s="7" t="s">
        <v>41</v>
      </c>
      <c r="G83" s="8">
        <v>6</v>
      </c>
      <c r="H83" s="9">
        <v>1794.5</v>
      </c>
      <c r="I83" s="9">
        <v>1180</v>
      </c>
      <c r="J83" s="10">
        <f t="shared" si="8"/>
        <v>10767</v>
      </c>
      <c r="K83" s="10">
        <f t="shared" si="9"/>
        <v>3687</v>
      </c>
      <c r="L83" s="11" t="str">
        <f>IF(COUNTA($A83:$I83)=0,"",MID(IF(OR(NOT(ISNUMBER($A83)),$A83&lt;1),"; Data inválida","")&amp;IF($B83="","; Pedido ausente","")&amp;IF($C83="","; Região ausente",IF(COUNTIF(LISTAS!$A$3:$A$1000,$C83)=0,"; Região não cadastrada",""))&amp;IF($D83="","; Vendedor ausente",IF(COUNTIF(LISTAS!$B$3:$B$1000,$D83)=0,"; Vendedor não cadastrado",""))&amp;IF(OR(NOT(ISNUMBER($G83)),$G83&lt;=0),"; Quantidade inválida","")&amp;IF(OR(NOT(ISNUMBER($H83)),$H83&lt;0),"; Preço inválido","")&amp;IF(OR(NOT(ISNUMBER($I83)),$I83&lt;0),"; Custo ausente/inválido","")&amp;IF(COUNTIFS($A$2:$A83,$A83,$B$2:$B83,$B83,$C$2:$C83,$C83,$D$2:$D83,$D83,$E$2:$E83,$E83,$F$2:$F83,$F83,$G$2:$G83,$G83,$H$2:$H83,$H83,$I$2:$I83,$I83)&gt;1,"; Duplicação provável",""),3,999))</f>
        <v/>
      </c>
      <c r="M83">
        <f>IF(COUNTA($A83:$I83)=0,0,IF(AND(ISNUMBER($A83),$A83&gt;=1,$B83&lt;&gt;"",$C83&lt;&gt;"",COUNTIF(LISTAS!$A$3:$A$1000,$C83)&gt;0,$D83&lt;&gt;"",COUNTIF(LISTAS!$B$3:$B$1000,$D83)&gt;0,ISNUMBER($G83),$G83&gt;0,ISNUMBER($H83),$H83&gt;=0),1,0))</f>
        <v>1</v>
      </c>
      <c r="N83">
        <f t="shared" si="10"/>
        <v>2026</v>
      </c>
      <c r="O83">
        <f>IF(AND(M83=1,N83=DASHBOARD!$H$6,OR(DASHBOARD!$B$6="Todos",C83=DASHBOARD!$B$6),OR(DASHBOARD!$E$6="Todos",D83=DASHBOARD!$E$6)),1,0)</f>
        <v>1</v>
      </c>
      <c r="P83">
        <f>IF(O83=0,0,IF(COUNTIFS($B$2:$B83,B83,$O$2:$O83,1)=1,1,0))</f>
        <v>1</v>
      </c>
      <c r="Q83">
        <f t="shared" si="11"/>
        <v>0</v>
      </c>
    </row>
    <row r="84" spans="1:17" x14ac:dyDescent="0.3">
      <c r="A84" s="6">
        <v>46285</v>
      </c>
      <c r="B84" s="7" t="s">
        <v>138</v>
      </c>
      <c r="C84" s="7" t="s">
        <v>48</v>
      </c>
      <c r="D84" s="7" t="s">
        <v>51</v>
      </c>
      <c r="E84" s="7" t="s">
        <v>40</v>
      </c>
      <c r="F84" s="7" t="s">
        <v>41</v>
      </c>
      <c r="G84" s="8">
        <v>3</v>
      </c>
      <c r="H84" s="9">
        <v>980</v>
      </c>
      <c r="I84" s="9">
        <v>610</v>
      </c>
      <c r="J84" s="10">
        <f t="shared" si="8"/>
        <v>2940</v>
      </c>
      <c r="K84" s="10">
        <f t="shared" si="9"/>
        <v>1110</v>
      </c>
      <c r="L84" s="11" t="str">
        <f>IF(COUNTA($A84:$I84)=0,"",MID(IF(OR(NOT(ISNUMBER($A84)),$A84&lt;1),"; Data inválida","")&amp;IF($B84="","; Pedido ausente","")&amp;IF($C84="","; Região ausente",IF(COUNTIF(LISTAS!$A$3:$A$1000,$C84)=0,"; Região não cadastrada",""))&amp;IF($D84="","; Vendedor ausente",IF(COUNTIF(LISTAS!$B$3:$B$1000,$D84)=0,"; Vendedor não cadastrado",""))&amp;IF(OR(NOT(ISNUMBER($G84)),$G84&lt;=0),"; Quantidade inválida","")&amp;IF(OR(NOT(ISNUMBER($H84)),$H84&lt;0),"; Preço inválido","")&amp;IF(OR(NOT(ISNUMBER($I84)),$I84&lt;0),"; Custo ausente/inválido","")&amp;IF(COUNTIFS($A$2:$A84,$A84,$B$2:$B84,$B84,$C$2:$C84,$C84,$D$2:$D84,$D84,$E$2:$E84,$E84,$F$2:$F84,$F84,$G$2:$G84,$G84,$H$2:$H84,$H84,$I$2:$I84,$I84)&gt;1,"; Duplicação provável",""),3,999))</f>
        <v/>
      </c>
      <c r="M84">
        <f>IF(COUNTA($A84:$I84)=0,0,IF(AND(ISNUMBER($A84),$A84&gt;=1,$B84&lt;&gt;"",$C84&lt;&gt;"",COUNTIF(LISTAS!$A$3:$A$1000,$C84)&gt;0,$D84&lt;&gt;"",COUNTIF(LISTAS!$B$3:$B$1000,$D84)&gt;0,ISNUMBER($G84),$G84&gt;0,ISNUMBER($H84),$H84&gt;=0),1,0))</f>
        <v>1</v>
      </c>
      <c r="N84">
        <f t="shared" si="10"/>
        <v>2026</v>
      </c>
      <c r="O84">
        <f>IF(AND(M84=1,N84=DASHBOARD!$H$6,OR(DASHBOARD!$B$6="Todos",C84=DASHBOARD!$B$6),OR(DASHBOARD!$E$6="Todos",D84=DASHBOARD!$E$6)),1,0)</f>
        <v>1</v>
      </c>
      <c r="P84">
        <f>IF(O84=0,0,IF(COUNTIFS($B$2:$B84,B84,$O$2:$O84,1)=1,1,0))</f>
        <v>1</v>
      </c>
      <c r="Q84">
        <f t="shared" si="11"/>
        <v>0</v>
      </c>
    </row>
    <row r="85" spans="1:17" x14ac:dyDescent="0.3">
      <c r="A85" s="6">
        <v>46278</v>
      </c>
      <c r="B85" s="7" t="s">
        <v>139</v>
      </c>
      <c r="C85" s="7" t="s">
        <v>59</v>
      </c>
      <c r="D85" s="7" t="s">
        <v>60</v>
      </c>
      <c r="E85" s="7" t="s">
        <v>89</v>
      </c>
      <c r="F85" s="7" t="s">
        <v>53</v>
      </c>
      <c r="G85" s="8">
        <v>5</v>
      </c>
      <c r="H85" s="9">
        <v>399</v>
      </c>
      <c r="I85" s="9">
        <v>240</v>
      </c>
      <c r="J85" s="10">
        <f t="shared" si="8"/>
        <v>1995</v>
      </c>
      <c r="K85" s="10">
        <f t="shared" si="9"/>
        <v>795</v>
      </c>
      <c r="L85" s="11" t="str">
        <f>IF(COUNTA($A85:$I85)=0,"",MID(IF(OR(NOT(ISNUMBER($A85)),$A85&lt;1),"; Data inválida","")&amp;IF($B85="","; Pedido ausente","")&amp;IF($C85="","; Região ausente",IF(COUNTIF(LISTAS!$A$3:$A$1000,$C85)=0,"; Região não cadastrada",""))&amp;IF($D85="","; Vendedor ausente",IF(COUNTIF(LISTAS!$B$3:$B$1000,$D85)=0,"; Vendedor não cadastrado",""))&amp;IF(OR(NOT(ISNUMBER($G85)),$G85&lt;=0),"; Quantidade inválida","")&amp;IF(OR(NOT(ISNUMBER($H85)),$H85&lt;0),"; Preço inválido","")&amp;IF(OR(NOT(ISNUMBER($I85)),$I85&lt;0),"; Custo ausente/inválido","")&amp;IF(COUNTIFS($A$2:$A85,$A85,$B$2:$B85,$B85,$C$2:$C85,$C85,$D$2:$D85,$D85,$E$2:$E85,$E85,$F$2:$F85,$F85,$G$2:$G85,$G85,$H$2:$H85,$H85,$I$2:$I85,$I85)&gt;1,"; Duplicação provável",""),3,999))</f>
        <v/>
      </c>
      <c r="M85">
        <f>IF(COUNTA($A85:$I85)=0,0,IF(AND(ISNUMBER($A85),$A85&gt;=1,$B85&lt;&gt;"",$C85&lt;&gt;"",COUNTIF(LISTAS!$A$3:$A$1000,$C85)&gt;0,$D85&lt;&gt;"",COUNTIF(LISTAS!$B$3:$B$1000,$D85)&gt;0,ISNUMBER($G85),$G85&gt;0,ISNUMBER($H85),$H85&gt;=0),1,0))</f>
        <v>1</v>
      </c>
      <c r="N85">
        <f t="shared" si="10"/>
        <v>2026</v>
      </c>
      <c r="O85">
        <f>IF(AND(M85=1,N85=DASHBOARD!$H$6,OR(DASHBOARD!$B$6="Todos",C85=DASHBOARD!$B$6),OR(DASHBOARD!$E$6="Todos",D85=DASHBOARD!$E$6)),1,0)</f>
        <v>1</v>
      </c>
      <c r="P85">
        <f>IF(O85=0,0,IF(COUNTIFS($B$2:$B85,B85,$O$2:$O85,1)=1,1,0))</f>
        <v>1</v>
      </c>
      <c r="Q85">
        <f t="shared" si="11"/>
        <v>0</v>
      </c>
    </row>
    <row r="86" spans="1:17" x14ac:dyDescent="0.3">
      <c r="A86" s="6">
        <v>46289</v>
      </c>
      <c r="B86" s="7" t="s">
        <v>140</v>
      </c>
      <c r="C86" s="7" t="s">
        <v>48</v>
      </c>
      <c r="D86" s="7" t="s">
        <v>39</v>
      </c>
      <c r="E86" s="7" t="s">
        <v>40</v>
      </c>
      <c r="F86" s="7" t="s">
        <v>41</v>
      </c>
      <c r="G86" s="8">
        <v>6</v>
      </c>
      <c r="H86" s="9">
        <v>980</v>
      </c>
      <c r="I86" s="9">
        <v>610</v>
      </c>
      <c r="J86" s="10">
        <f t="shared" si="8"/>
        <v>5880</v>
      </c>
      <c r="K86" s="10">
        <f t="shared" si="9"/>
        <v>2220</v>
      </c>
      <c r="L86" s="11" t="str">
        <f>IF(COUNTA($A86:$I86)=0,"",MID(IF(OR(NOT(ISNUMBER($A86)),$A86&lt;1),"; Data inválida","")&amp;IF($B86="","; Pedido ausente","")&amp;IF($C86="","; Região ausente",IF(COUNTIF(LISTAS!$A$3:$A$1000,$C86)=0,"; Região não cadastrada",""))&amp;IF($D86="","; Vendedor ausente",IF(COUNTIF(LISTAS!$B$3:$B$1000,$D86)=0,"; Vendedor não cadastrado",""))&amp;IF(OR(NOT(ISNUMBER($G86)),$G86&lt;=0),"; Quantidade inválida","")&amp;IF(OR(NOT(ISNUMBER($H86)),$H86&lt;0),"; Preço inválido","")&amp;IF(OR(NOT(ISNUMBER($I86)),$I86&lt;0),"; Custo ausente/inválido","")&amp;IF(COUNTIFS($A$2:$A86,$A86,$B$2:$B86,$B86,$C$2:$C86,$C86,$D$2:$D86,$D86,$E$2:$E86,$E86,$F$2:$F86,$F86,$G$2:$G86,$G86,$H$2:$H86,$H86,$I$2:$I86,$I86)&gt;1,"; Duplicação provável",""),3,999))</f>
        <v/>
      </c>
      <c r="M86">
        <f>IF(COUNTA($A86:$I86)=0,0,IF(AND(ISNUMBER($A86),$A86&gt;=1,$B86&lt;&gt;"",$C86&lt;&gt;"",COUNTIF(LISTAS!$A$3:$A$1000,$C86)&gt;0,$D86&lt;&gt;"",COUNTIF(LISTAS!$B$3:$B$1000,$D86)&gt;0,ISNUMBER($G86),$G86&gt;0,ISNUMBER($H86),$H86&gt;=0),1,0))</f>
        <v>1</v>
      </c>
      <c r="N86">
        <f t="shared" si="10"/>
        <v>2026</v>
      </c>
      <c r="O86">
        <f>IF(AND(M86=1,N86=DASHBOARD!$H$6,OR(DASHBOARD!$B$6="Todos",C86=DASHBOARD!$B$6),OR(DASHBOARD!$E$6="Todos",D86=DASHBOARD!$E$6)),1,0)</f>
        <v>1</v>
      </c>
      <c r="P86">
        <f>IF(O86=0,0,IF(COUNTIFS($B$2:$B86,B86,$O$2:$O86,1)=1,1,0))</f>
        <v>1</v>
      </c>
      <c r="Q86">
        <f t="shared" si="11"/>
        <v>0</v>
      </c>
    </row>
    <row r="87" spans="1:17" x14ac:dyDescent="0.3">
      <c r="A87" s="6">
        <v>46277</v>
      </c>
      <c r="B87" s="7" t="s">
        <v>141</v>
      </c>
      <c r="C87" s="7" t="s">
        <v>43</v>
      </c>
      <c r="D87" s="7" t="s">
        <v>64</v>
      </c>
      <c r="E87" s="7" t="s">
        <v>45</v>
      </c>
      <c r="F87" s="7" t="s">
        <v>46</v>
      </c>
      <c r="G87" s="8">
        <v>5</v>
      </c>
      <c r="H87" s="9">
        <v>4200</v>
      </c>
      <c r="I87" s="9">
        <v>3150</v>
      </c>
      <c r="J87" s="10">
        <f t="shared" si="8"/>
        <v>21000</v>
      </c>
      <c r="K87" s="10">
        <f t="shared" si="9"/>
        <v>5250</v>
      </c>
      <c r="L87" s="11" t="str">
        <f>IF(COUNTA($A87:$I87)=0,"",MID(IF(OR(NOT(ISNUMBER($A87)),$A87&lt;1),"; Data inválida","")&amp;IF($B87="","; Pedido ausente","")&amp;IF($C87="","; Região ausente",IF(COUNTIF(LISTAS!$A$3:$A$1000,$C87)=0,"; Região não cadastrada",""))&amp;IF($D87="","; Vendedor ausente",IF(COUNTIF(LISTAS!$B$3:$B$1000,$D87)=0,"; Vendedor não cadastrado",""))&amp;IF(OR(NOT(ISNUMBER($G87)),$G87&lt;=0),"; Quantidade inválida","")&amp;IF(OR(NOT(ISNUMBER($H87)),$H87&lt;0),"; Preço inválido","")&amp;IF(OR(NOT(ISNUMBER($I87)),$I87&lt;0),"; Custo ausente/inválido","")&amp;IF(COUNTIFS($A$2:$A87,$A87,$B$2:$B87,$B87,$C$2:$C87,$C87,$D$2:$D87,$D87,$E$2:$E87,$E87,$F$2:$F87,$F87,$G$2:$G87,$G87,$H$2:$H87,$H87,$I$2:$I87,$I87)&gt;1,"; Duplicação provável",""),3,999))</f>
        <v/>
      </c>
      <c r="M87">
        <f>IF(COUNTA($A87:$I87)=0,0,IF(AND(ISNUMBER($A87),$A87&gt;=1,$B87&lt;&gt;"",$C87&lt;&gt;"",COUNTIF(LISTAS!$A$3:$A$1000,$C87)&gt;0,$D87&lt;&gt;"",COUNTIF(LISTAS!$B$3:$B$1000,$D87)&gt;0,ISNUMBER($G87),$G87&gt;0,ISNUMBER($H87),$H87&gt;=0),1,0))</f>
        <v>1</v>
      </c>
      <c r="N87">
        <f t="shared" si="10"/>
        <v>2026</v>
      </c>
      <c r="O87">
        <f>IF(AND(M87=1,N87=DASHBOARD!$H$6,OR(DASHBOARD!$B$6="Todos",C87=DASHBOARD!$B$6),OR(DASHBOARD!$E$6="Todos",D87=DASHBOARD!$E$6)),1,0)</f>
        <v>1</v>
      </c>
      <c r="P87">
        <f>IF(O87=0,0,IF(COUNTIFS($B$2:$B87,B87,$O$2:$O87,1)=1,1,0))</f>
        <v>1</v>
      </c>
      <c r="Q87">
        <f t="shared" si="11"/>
        <v>0</v>
      </c>
    </row>
    <row r="88" spans="1:17" x14ac:dyDescent="0.3">
      <c r="A88" s="6">
        <v>46281</v>
      </c>
      <c r="B88" s="7" t="s">
        <v>142</v>
      </c>
      <c r="C88" s="7" t="s">
        <v>59</v>
      </c>
      <c r="D88" s="7" t="s">
        <v>51</v>
      </c>
      <c r="E88" s="7" t="s">
        <v>52</v>
      </c>
      <c r="F88" s="7" t="s">
        <v>53</v>
      </c>
      <c r="G88" s="8">
        <v>3</v>
      </c>
      <c r="H88" s="9">
        <v>360</v>
      </c>
      <c r="I88" s="9">
        <v>190</v>
      </c>
      <c r="J88" s="10">
        <f t="shared" si="8"/>
        <v>1080</v>
      </c>
      <c r="K88" s="10">
        <f t="shared" si="9"/>
        <v>510</v>
      </c>
      <c r="L88" s="11" t="str">
        <f>IF(COUNTA($A88:$I88)=0,"",MID(IF(OR(NOT(ISNUMBER($A88)),$A88&lt;1),"; Data inválida","")&amp;IF($B88="","; Pedido ausente","")&amp;IF($C88="","; Região ausente",IF(COUNTIF(LISTAS!$A$3:$A$1000,$C88)=0,"; Região não cadastrada",""))&amp;IF($D88="","; Vendedor ausente",IF(COUNTIF(LISTAS!$B$3:$B$1000,$D88)=0,"; Vendedor não cadastrado",""))&amp;IF(OR(NOT(ISNUMBER($G88)),$G88&lt;=0),"; Quantidade inválida","")&amp;IF(OR(NOT(ISNUMBER($H88)),$H88&lt;0),"; Preço inválido","")&amp;IF(OR(NOT(ISNUMBER($I88)),$I88&lt;0),"; Custo ausente/inválido","")&amp;IF(COUNTIFS($A$2:$A88,$A88,$B$2:$B88,$B88,$C$2:$C88,$C88,$D$2:$D88,$D88,$E$2:$E88,$E88,$F$2:$F88,$F88,$G$2:$G88,$G88,$H$2:$H88,$H88,$I$2:$I88,$I88)&gt;1,"; Duplicação provável",""),3,999))</f>
        <v/>
      </c>
      <c r="M88">
        <f>IF(COUNTA($A88:$I88)=0,0,IF(AND(ISNUMBER($A88),$A88&gt;=1,$B88&lt;&gt;"",$C88&lt;&gt;"",COUNTIF(LISTAS!$A$3:$A$1000,$C88)&gt;0,$D88&lt;&gt;"",COUNTIF(LISTAS!$B$3:$B$1000,$D88)&gt;0,ISNUMBER($G88),$G88&gt;0,ISNUMBER($H88),$H88&gt;=0),1,0))</f>
        <v>1</v>
      </c>
      <c r="N88">
        <f t="shared" si="10"/>
        <v>2026</v>
      </c>
      <c r="O88">
        <f>IF(AND(M88=1,N88=DASHBOARD!$H$6,OR(DASHBOARD!$B$6="Todos",C88=DASHBOARD!$B$6),OR(DASHBOARD!$E$6="Todos",D88=DASHBOARD!$E$6)),1,0)</f>
        <v>1</v>
      </c>
      <c r="P88">
        <f>IF(O88=0,0,IF(COUNTIFS($B$2:$B88,B88,$O$2:$O88,1)=1,1,0))</f>
        <v>1</v>
      </c>
      <c r="Q88">
        <f t="shared" si="11"/>
        <v>0</v>
      </c>
    </row>
    <row r="89" spans="1:17" x14ac:dyDescent="0.3">
      <c r="A89" s="6">
        <v>46278</v>
      </c>
      <c r="B89" s="7" t="s">
        <v>143</v>
      </c>
      <c r="C89" s="7" t="s">
        <v>48</v>
      </c>
      <c r="D89" s="7" t="s">
        <v>39</v>
      </c>
      <c r="E89" s="7" t="s">
        <v>68</v>
      </c>
      <c r="F89" s="7" t="s">
        <v>41</v>
      </c>
      <c r="G89" s="8">
        <v>5</v>
      </c>
      <c r="H89" s="9">
        <v>1850</v>
      </c>
      <c r="I89" s="9">
        <v>1180</v>
      </c>
      <c r="J89" s="10">
        <f t="shared" si="8"/>
        <v>9250</v>
      </c>
      <c r="K89" s="10">
        <f t="shared" si="9"/>
        <v>3350</v>
      </c>
      <c r="L89" s="11" t="str">
        <f>IF(COUNTA($A89:$I89)=0,"",MID(IF(OR(NOT(ISNUMBER($A89)),$A89&lt;1),"; Data inválida","")&amp;IF($B89="","; Pedido ausente","")&amp;IF($C89="","; Região ausente",IF(COUNTIF(LISTAS!$A$3:$A$1000,$C89)=0,"; Região não cadastrada",""))&amp;IF($D89="","; Vendedor ausente",IF(COUNTIF(LISTAS!$B$3:$B$1000,$D89)=0,"; Vendedor não cadastrado",""))&amp;IF(OR(NOT(ISNUMBER($G89)),$G89&lt;=0),"; Quantidade inválida","")&amp;IF(OR(NOT(ISNUMBER($H89)),$H89&lt;0),"; Preço inválido","")&amp;IF(OR(NOT(ISNUMBER($I89)),$I89&lt;0),"; Custo ausente/inválido","")&amp;IF(COUNTIFS($A$2:$A89,$A89,$B$2:$B89,$B89,$C$2:$C89,$C89,$D$2:$D89,$D89,$E$2:$E89,$E89,$F$2:$F89,$F89,$G$2:$G89,$G89,$H$2:$H89,$H89,$I$2:$I89,$I89)&gt;1,"; Duplicação provável",""),3,999))</f>
        <v/>
      </c>
      <c r="M89">
        <f>IF(COUNTA($A89:$I89)=0,0,IF(AND(ISNUMBER($A89),$A89&gt;=1,$B89&lt;&gt;"",$C89&lt;&gt;"",COUNTIF(LISTAS!$A$3:$A$1000,$C89)&gt;0,$D89&lt;&gt;"",COUNTIF(LISTAS!$B$3:$B$1000,$D89)&gt;0,ISNUMBER($G89),$G89&gt;0,ISNUMBER($H89),$H89&gt;=0),1,0))</f>
        <v>1</v>
      </c>
      <c r="N89">
        <f t="shared" si="10"/>
        <v>2026</v>
      </c>
      <c r="O89">
        <f>IF(AND(M89=1,N89=DASHBOARD!$H$6,OR(DASHBOARD!$B$6="Todos",C89=DASHBOARD!$B$6),OR(DASHBOARD!$E$6="Todos",D89=DASHBOARD!$E$6)),1,0)</f>
        <v>1</v>
      </c>
      <c r="P89">
        <f>IF(O89=0,0,IF(COUNTIFS($B$2:$B89,B89,$O$2:$O89,1)=1,1,0))</f>
        <v>1</v>
      </c>
      <c r="Q89">
        <f t="shared" si="11"/>
        <v>0</v>
      </c>
    </row>
    <row r="90" spans="1:17" x14ac:dyDescent="0.3">
      <c r="A90" s="6">
        <v>46275</v>
      </c>
      <c r="B90" s="7" t="s">
        <v>144</v>
      </c>
      <c r="C90" s="7" t="s">
        <v>59</v>
      </c>
      <c r="D90" s="7" t="s">
        <v>51</v>
      </c>
      <c r="E90" s="7" t="s">
        <v>89</v>
      </c>
      <c r="F90" s="7" t="s">
        <v>53</v>
      </c>
      <c r="G90" s="8">
        <v>2</v>
      </c>
      <c r="H90" s="9">
        <v>420</v>
      </c>
      <c r="I90" s="9">
        <v>240</v>
      </c>
      <c r="J90" s="10">
        <f t="shared" si="8"/>
        <v>840</v>
      </c>
      <c r="K90" s="10">
        <f t="shared" si="9"/>
        <v>360</v>
      </c>
      <c r="L90" s="11" t="str">
        <f>IF(COUNTA($A90:$I90)=0,"",MID(IF(OR(NOT(ISNUMBER($A90)),$A90&lt;1),"; Data inválida","")&amp;IF($B90="","; Pedido ausente","")&amp;IF($C90="","; Região ausente",IF(COUNTIF(LISTAS!$A$3:$A$1000,$C90)=0,"; Região não cadastrada",""))&amp;IF($D90="","; Vendedor ausente",IF(COUNTIF(LISTAS!$B$3:$B$1000,$D90)=0,"; Vendedor não cadastrado",""))&amp;IF(OR(NOT(ISNUMBER($G90)),$G90&lt;=0),"; Quantidade inválida","")&amp;IF(OR(NOT(ISNUMBER($H90)),$H90&lt;0),"; Preço inválido","")&amp;IF(OR(NOT(ISNUMBER($I90)),$I90&lt;0),"; Custo ausente/inválido","")&amp;IF(COUNTIFS($A$2:$A90,$A90,$B$2:$B90,$B90,$C$2:$C90,$C90,$D$2:$D90,$D90,$E$2:$E90,$E90,$F$2:$F90,$F90,$G$2:$G90,$G90,$H$2:$H90,$H90,$I$2:$I90,$I90)&gt;1,"; Duplicação provável",""),3,999))</f>
        <v/>
      </c>
      <c r="M90">
        <f>IF(COUNTA($A90:$I90)=0,0,IF(AND(ISNUMBER($A90),$A90&gt;=1,$B90&lt;&gt;"",$C90&lt;&gt;"",COUNTIF(LISTAS!$A$3:$A$1000,$C90)&gt;0,$D90&lt;&gt;"",COUNTIF(LISTAS!$B$3:$B$1000,$D90)&gt;0,ISNUMBER($G90),$G90&gt;0,ISNUMBER($H90),$H90&gt;=0),1,0))</f>
        <v>1</v>
      </c>
      <c r="N90">
        <f t="shared" si="10"/>
        <v>2026</v>
      </c>
      <c r="O90">
        <f>IF(AND(M90=1,N90=DASHBOARD!$H$6,OR(DASHBOARD!$B$6="Todos",C90=DASHBOARD!$B$6),OR(DASHBOARD!$E$6="Todos",D90=DASHBOARD!$E$6)),1,0)</f>
        <v>1</v>
      </c>
      <c r="P90">
        <f>IF(O90=0,0,IF(COUNTIFS($B$2:$B90,B90,$O$2:$O90,1)=1,1,0))</f>
        <v>1</v>
      </c>
      <c r="Q90">
        <f t="shared" si="11"/>
        <v>0</v>
      </c>
    </row>
    <row r="91" spans="1:17" x14ac:dyDescent="0.3">
      <c r="A91" s="6">
        <v>46275</v>
      </c>
      <c r="B91" s="7" t="s">
        <v>145</v>
      </c>
      <c r="C91" s="7" t="s">
        <v>59</v>
      </c>
      <c r="D91" s="7" t="s">
        <v>44</v>
      </c>
      <c r="E91" s="7" t="s">
        <v>55</v>
      </c>
      <c r="F91" s="7" t="s">
        <v>46</v>
      </c>
      <c r="G91" s="8">
        <v>3</v>
      </c>
      <c r="H91" s="9">
        <v>1450</v>
      </c>
      <c r="I91" s="9">
        <v>980</v>
      </c>
      <c r="J91" s="10">
        <f t="shared" si="8"/>
        <v>4350</v>
      </c>
      <c r="K91" s="10">
        <f t="shared" si="9"/>
        <v>1410</v>
      </c>
      <c r="L91" s="11" t="str">
        <f>IF(COUNTA($A91:$I91)=0,"",MID(IF(OR(NOT(ISNUMBER($A91)),$A91&lt;1),"; Data inválida","")&amp;IF($B91="","; Pedido ausente","")&amp;IF($C91="","; Região ausente",IF(COUNTIF(LISTAS!$A$3:$A$1000,$C91)=0,"; Região não cadastrada",""))&amp;IF($D91="","; Vendedor ausente",IF(COUNTIF(LISTAS!$B$3:$B$1000,$D91)=0,"; Vendedor não cadastrado",""))&amp;IF(OR(NOT(ISNUMBER($G91)),$G91&lt;=0),"; Quantidade inválida","")&amp;IF(OR(NOT(ISNUMBER($H91)),$H91&lt;0),"; Preço inválido","")&amp;IF(OR(NOT(ISNUMBER($I91)),$I91&lt;0),"; Custo ausente/inválido","")&amp;IF(COUNTIFS($A$2:$A91,$A91,$B$2:$B91,$B91,$C$2:$C91,$C91,$D$2:$D91,$D91,$E$2:$E91,$E91,$F$2:$F91,$F91,$G$2:$G91,$G91,$H$2:$H91,$H91,$I$2:$I91,$I91)&gt;1,"; Duplicação provável",""),3,999))</f>
        <v/>
      </c>
      <c r="M91">
        <f>IF(COUNTA($A91:$I91)=0,0,IF(AND(ISNUMBER($A91),$A91&gt;=1,$B91&lt;&gt;"",$C91&lt;&gt;"",COUNTIF(LISTAS!$A$3:$A$1000,$C91)&gt;0,$D91&lt;&gt;"",COUNTIF(LISTAS!$B$3:$B$1000,$D91)&gt;0,ISNUMBER($G91),$G91&gt;0,ISNUMBER($H91),$H91&gt;=0),1,0))</f>
        <v>1</v>
      </c>
      <c r="N91">
        <f t="shared" si="10"/>
        <v>2026</v>
      </c>
      <c r="O91">
        <f>IF(AND(M91=1,N91=DASHBOARD!$H$6,OR(DASHBOARD!$B$6="Todos",C91=DASHBOARD!$B$6),OR(DASHBOARD!$E$6="Todos",D91=DASHBOARD!$E$6)),1,0)</f>
        <v>1</v>
      </c>
      <c r="P91">
        <f>IF(O91=0,0,IF(COUNTIFS($B$2:$B91,B91,$O$2:$O91,1)=1,1,0))</f>
        <v>1</v>
      </c>
      <c r="Q91">
        <f t="shared" si="11"/>
        <v>0</v>
      </c>
    </row>
    <row r="92" spans="1:17" x14ac:dyDescent="0.3">
      <c r="A92" s="6">
        <v>46296</v>
      </c>
      <c r="B92" s="7" t="s">
        <v>146</v>
      </c>
      <c r="C92" s="7" t="s">
        <v>38</v>
      </c>
      <c r="D92" s="7" t="s">
        <v>39</v>
      </c>
      <c r="E92" s="7" t="s">
        <v>52</v>
      </c>
      <c r="F92" s="7" t="s">
        <v>53</v>
      </c>
      <c r="G92" s="8">
        <v>3</v>
      </c>
      <c r="H92" s="9">
        <v>360</v>
      </c>
      <c r="I92" s="9">
        <v>190</v>
      </c>
      <c r="J92" s="10">
        <f t="shared" si="8"/>
        <v>1080</v>
      </c>
      <c r="K92" s="10">
        <f t="shared" si="9"/>
        <v>510</v>
      </c>
      <c r="L92" s="11" t="str">
        <f>IF(COUNTA($A92:$I92)=0,"",MID(IF(OR(NOT(ISNUMBER($A92)),$A92&lt;1),"; Data inválida","")&amp;IF($B92="","; Pedido ausente","")&amp;IF($C92="","; Região ausente",IF(COUNTIF(LISTAS!$A$3:$A$1000,$C92)=0,"; Região não cadastrada",""))&amp;IF($D92="","; Vendedor ausente",IF(COUNTIF(LISTAS!$B$3:$B$1000,$D92)=0,"; Vendedor não cadastrado",""))&amp;IF(OR(NOT(ISNUMBER($G92)),$G92&lt;=0),"; Quantidade inválida","")&amp;IF(OR(NOT(ISNUMBER($H92)),$H92&lt;0),"; Preço inválido","")&amp;IF(OR(NOT(ISNUMBER($I92)),$I92&lt;0),"; Custo ausente/inválido","")&amp;IF(COUNTIFS($A$2:$A92,$A92,$B$2:$B92,$B92,$C$2:$C92,$C92,$D$2:$D92,$D92,$E$2:$E92,$E92,$F$2:$F92,$F92,$G$2:$G92,$G92,$H$2:$H92,$H92,$I$2:$I92,$I92)&gt;1,"; Duplicação provável",""),3,999))</f>
        <v/>
      </c>
      <c r="M92">
        <f>IF(COUNTA($A92:$I92)=0,0,IF(AND(ISNUMBER($A92),$A92&gt;=1,$B92&lt;&gt;"",$C92&lt;&gt;"",COUNTIF(LISTAS!$A$3:$A$1000,$C92)&gt;0,$D92&lt;&gt;"",COUNTIF(LISTAS!$B$3:$B$1000,$D92)&gt;0,ISNUMBER($G92),$G92&gt;0,ISNUMBER($H92),$H92&gt;=0),1,0))</f>
        <v>1</v>
      </c>
      <c r="N92">
        <f t="shared" si="10"/>
        <v>2026</v>
      </c>
      <c r="O92">
        <f>IF(AND(M92=1,N92=DASHBOARD!$H$6,OR(DASHBOARD!$B$6="Todos",C92=DASHBOARD!$B$6),OR(DASHBOARD!$E$6="Todos",D92=DASHBOARD!$E$6)),1,0)</f>
        <v>1</v>
      </c>
      <c r="P92">
        <f>IF(O92=0,0,IF(COUNTIFS($B$2:$B92,B92,$O$2:$O92,1)=1,1,0))</f>
        <v>1</v>
      </c>
      <c r="Q92">
        <f t="shared" si="11"/>
        <v>0</v>
      </c>
    </row>
    <row r="93" spans="1:17" x14ac:dyDescent="0.3">
      <c r="A93" s="6">
        <v>46307</v>
      </c>
      <c r="B93" s="7" t="s">
        <v>147</v>
      </c>
      <c r="C93" s="7" t="s">
        <v>48</v>
      </c>
      <c r="D93" s="7" t="s">
        <v>51</v>
      </c>
      <c r="E93" s="7" t="s">
        <v>55</v>
      </c>
      <c r="F93" s="7" t="s">
        <v>46</v>
      </c>
      <c r="G93" s="8">
        <v>2</v>
      </c>
      <c r="H93" s="9">
        <v>1334</v>
      </c>
      <c r="I93" s="9">
        <v>980</v>
      </c>
      <c r="J93" s="10">
        <f t="shared" si="8"/>
        <v>2668</v>
      </c>
      <c r="K93" s="10">
        <f t="shared" si="9"/>
        <v>708</v>
      </c>
      <c r="L93" s="11" t="str">
        <f>IF(COUNTA($A93:$I93)=0,"",MID(IF(OR(NOT(ISNUMBER($A93)),$A93&lt;1),"; Data inválida","")&amp;IF($B93="","; Pedido ausente","")&amp;IF($C93="","; Região ausente",IF(COUNTIF(LISTAS!$A$3:$A$1000,$C93)=0,"; Região não cadastrada",""))&amp;IF($D93="","; Vendedor ausente",IF(COUNTIF(LISTAS!$B$3:$B$1000,$D93)=0,"; Vendedor não cadastrado",""))&amp;IF(OR(NOT(ISNUMBER($G93)),$G93&lt;=0),"; Quantidade inválida","")&amp;IF(OR(NOT(ISNUMBER($H93)),$H93&lt;0),"; Preço inválido","")&amp;IF(OR(NOT(ISNUMBER($I93)),$I93&lt;0),"; Custo ausente/inválido","")&amp;IF(COUNTIFS($A$2:$A93,$A93,$B$2:$B93,$B93,$C$2:$C93,$C93,$D$2:$D93,$D93,$E$2:$E93,$E93,$F$2:$F93,$F93,$G$2:$G93,$G93,$H$2:$H93,$H93,$I$2:$I93,$I93)&gt;1,"; Duplicação provável",""),3,999))</f>
        <v/>
      </c>
      <c r="M93">
        <f>IF(COUNTA($A93:$I93)=0,0,IF(AND(ISNUMBER($A93),$A93&gt;=1,$B93&lt;&gt;"",$C93&lt;&gt;"",COUNTIF(LISTAS!$A$3:$A$1000,$C93)&gt;0,$D93&lt;&gt;"",COUNTIF(LISTAS!$B$3:$B$1000,$D93)&gt;0,ISNUMBER($G93),$G93&gt;0,ISNUMBER($H93),$H93&gt;=0),1,0))</f>
        <v>1</v>
      </c>
      <c r="N93">
        <f t="shared" si="10"/>
        <v>2026</v>
      </c>
      <c r="O93">
        <f>IF(AND(M93=1,N93=DASHBOARD!$H$6,OR(DASHBOARD!$B$6="Todos",C93=DASHBOARD!$B$6),OR(DASHBOARD!$E$6="Todos",D93=DASHBOARD!$E$6)),1,0)</f>
        <v>1</v>
      </c>
      <c r="P93">
        <f>IF(O93=0,0,IF(COUNTIFS($B$2:$B93,B93,$O$2:$O93,1)=1,1,0))</f>
        <v>1</v>
      </c>
      <c r="Q93">
        <f t="shared" si="11"/>
        <v>0</v>
      </c>
    </row>
    <row r="94" spans="1:17" x14ac:dyDescent="0.3">
      <c r="A94" s="6">
        <v>46304</v>
      </c>
      <c r="B94" s="7" t="s">
        <v>148</v>
      </c>
      <c r="C94" s="7" t="s">
        <v>43</v>
      </c>
      <c r="D94" s="7" t="s">
        <v>44</v>
      </c>
      <c r="E94" s="7" t="s">
        <v>52</v>
      </c>
      <c r="F94" s="7" t="s">
        <v>53</v>
      </c>
      <c r="G94" s="8">
        <v>4</v>
      </c>
      <c r="H94" s="9">
        <v>360</v>
      </c>
      <c r="I94" s="9">
        <v>190</v>
      </c>
      <c r="J94" s="10">
        <f t="shared" si="8"/>
        <v>1440</v>
      </c>
      <c r="K94" s="10">
        <f t="shared" si="9"/>
        <v>680</v>
      </c>
      <c r="L94" s="11" t="str">
        <f>IF(COUNTA($A94:$I94)=0,"",MID(IF(OR(NOT(ISNUMBER($A94)),$A94&lt;1),"; Data inválida","")&amp;IF($B94="","; Pedido ausente","")&amp;IF($C94="","; Região ausente",IF(COUNTIF(LISTAS!$A$3:$A$1000,$C94)=0,"; Região não cadastrada",""))&amp;IF($D94="","; Vendedor ausente",IF(COUNTIF(LISTAS!$B$3:$B$1000,$D94)=0,"; Vendedor não cadastrado",""))&amp;IF(OR(NOT(ISNUMBER($G94)),$G94&lt;=0),"; Quantidade inválida","")&amp;IF(OR(NOT(ISNUMBER($H94)),$H94&lt;0),"; Preço inválido","")&amp;IF(OR(NOT(ISNUMBER($I94)),$I94&lt;0),"; Custo ausente/inválido","")&amp;IF(COUNTIFS($A$2:$A94,$A94,$B$2:$B94,$B94,$C$2:$C94,$C94,$D$2:$D94,$D94,$E$2:$E94,$E94,$F$2:$F94,$F94,$G$2:$G94,$G94,$H$2:$H94,$H94,$I$2:$I94,$I94)&gt;1,"; Duplicação provável",""),3,999))</f>
        <v/>
      </c>
      <c r="M94">
        <f>IF(COUNTA($A94:$I94)=0,0,IF(AND(ISNUMBER($A94),$A94&gt;=1,$B94&lt;&gt;"",$C94&lt;&gt;"",COUNTIF(LISTAS!$A$3:$A$1000,$C94)&gt;0,$D94&lt;&gt;"",COUNTIF(LISTAS!$B$3:$B$1000,$D94)&gt;0,ISNUMBER($G94),$G94&gt;0,ISNUMBER($H94),$H94&gt;=0),1,0))</f>
        <v>1</v>
      </c>
      <c r="N94">
        <f t="shared" si="10"/>
        <v>2026</v>
      </c>
      <c r="O94">
        <f>IF(AND(M94=1,N94=DASHBOARD!$H$6,OR(DASHBOARD!$B$6="Todos",C94=DASHBOARD!$B$6),OR(DASHBOARD!$E$6="Todos",D94=DASHBOARD!$E$6)),1,0)</f>
        <v>1</v>
      </c>
      <c r="P94">
        <f>IF(O94=0,0,IF(COUNTIFS($B$2:$B94,B94,$O$2:$O94,1)=1,1,0))</f>
        <v>1</v>
      </c>
      <c r="Q94">
        <f t="shared" si="11"/>
        <v>0</v>
      </c>
    </row>
    <row r="95" spans="1:17" x14ac:dyDescent="0.3">
      <c r="A95" s="6">
        <v>46307</v>
      </c>
      <c r="B95" s="7" t="s">
        <v>149</v>
      </c>
      <c r="C95" s="7" t="s">
        <v>57</v>
      </c>
      <c r="D95" s="7" t="s">
        <v>64</v>
      </c>
      <c r="E95" s="7" t="s">
        <v>89</v>
      </c>
      <c r="F95" s="7" t="s">
        <v>53</v>
      </c>
      <c r="G95" s="8">
        <v>4</v>
      </c>
      <c r="H95" s="9">
        <v>399</v>
      </c>
      <c r="I95" s="9">
        <v>240</v>
      </c>
      <c r="J95" s="10">
        <f t="shared" si="8"/>
        <v>1596</v>
      </c>
      <c r="K95" s="10">
        <f t="shared" si="9"/>
        <v>636</v>
      </c>
      <c r="L95" s="11" t="str">
        <f>IF(COUNTA($A95:$I95)=0,"",MID(IF(OR(NOT(ISNUMBER($A95)),$A95&lt;1),"; Data inválida","")&amp;IF($B95="","; Pedido ausente","")&amp;IF($C95="","; Região ausente",IF(COUNTIF(LISTAS!$A$3:$A$1000,$C95)=0,"; Região não cadastrada",""))&amp;IF($D95="","; Vendedor ausente",IF(COUNTIF(LISTAS!$B$3:$B$1000,$D95)=0,"; Vendedor não cadastrado",""))&amp;IF(OR(NOT(ISNUMBER($G95)),$G95&lt;=0),"; Quantidade inválida","")&amp;IF(OR(NOT(ISNUMBER($H95)),$H95&lt;0),"; Preço inválido","")&amp;IF(OR(NOT(ISNUMBER($I95)),$I95&lt;0),"; Custo ausente/inválido","")&amp;IF(COUNTIFS($A$2:$A95,$A95,$B$2:$B95,$B95,$C$2:$C95,$C95,$D$2:$D95,$D95,$E$2:$E95,$E95,$F$2:$F95,$F95,$G$2:$G95,$G95,$H$2:$H95,$H95,$I$2:$I95,$I95)&gt;1,"; Duplicação provável",""),3,999))</f>
        <v/>
      </c>
      <c r="M95">
        <f>IF(COUNTA($A95:$I95)=0,0,IF(AND(ISNUMBER($A95),$A95&gt;=1,$B95&lt;&gt;"",$C95&lt;&gt;"",COUNTIF(LISTAS!$A$3:$A$1000,$C95)&gt;0,$D95&lt;&gt;"",COUNTIF(LISTAS!$B$3:$B$1000,$D95)&gt;0,ISNUMBER($G95),$G95&gt;0,ISNUMBER($H95),$H95&gt;=0),1,0))</f>
        <v>1</v>
      </c>
      <c r="N95">
        <f t="shared" si="10"/>
        <v>2026</v>
      </c>
      <c r="O95">
        <f>IF(AND(M95=1,N95=DASHBOARD!$H$6,OR(DASHBOARD!$B$6="Todos",C95=DASHBOARD!$B$6),OR(DASHBOARD!$E$6="Todos",D95=DASHBOARD!$E$6)),1,0)</f>
        <v>1</v>
      </c>
      <c r="P95">
        <f>IF(O95=0,0,IF(COUNTIFS($B$2:$B95,B95,$O$2:$O95,1)=1,1,0))</f>
        <v>1</v>
      </c>
      <c r="Q95">
        <f t="shared" si="11"/>
        <v>0</v>
      </c>
    </row>
    <row r="96" spans="1:17" x14ac:dyDescent="0.3">
      <c r="A96" s="6">
        <v>46298</v>
      </c>
      <c r="B96" s="7" t="s">
        <v>150</v>
      </c>
      <c r="C96" s="7" t="s">
        <v>48</v>
      </c>
      <c r="D96" s="7" t="s">
        <v>39</v>
      </c>
      <c r="E96" s="7" t="s">
        <v>52</v>
      </c>
      <c r="F96" s="7" t="s">
        <v>53</v>
      </c>
      <c r="G96" s="8">
        <v>1</v>
      </c>
      <c r="H96" s="9">
        <v>360</v>
      </c>
      <c r="I96" s="9">
        <v>190</v>
      </c>
      <c r="J96" s="10">
        <f t="shared" si="8"/>
        <v>360</v>
      </c>
      <c r="K96" s="10">
        <f t="shared" si="9"/>
        <v>170</v>
      </c>
      <c r="L96" s="11" t="str">
        <f>IF(COUNTA($A96:$I96)=0,"",MID(IF(OR(NOT(ISNUMBER($A96)),$A96&lt;1),"; Data inválida","")&amp;IF($B96="","; Pedido ausente","")&amp;IF($C96="","; Região ausente",IF(COUNTIF(LISTAS!$A$3:$A$1000,$C96)=0,"; Região não cadastrada",""))&amp;IF($D96="","; Vendedor ausente",IF(COUNTIF(LISTAS!$B$3:$B$1000,$D96)=0,"; Vendedor não cadastrado",""))&amp;IF(OR(NOT(ISNUMBER($G96)),$G96&lt;=0),"; Quantidade inválida","")&amp;IF(OR(NOT(ISNUMBER($H96)),$H96&lt;0),"; Preço inválido","")&amp;IF(OR(NOT(ISNUMBER($I96)),$I96&lt;0),"; Custo ausente/inválido","")&amp;IF(COUNTIFS($A$2:$A96,$A96,$B$2:$B96,$B96,$C$2:$C96,$C96,$D$2:$D96,$D96,$E$2:$E96,$E96,$F$2:$F96,$F96,$G$2:$G96,$G96,$H$2:$H96,$H96,$I$2:$I96,$I96)&gt;1,"; Duplicação provável",""),3,999))</f>
        <v/>
      </c>
      <c r="M96">
        <f>IF(COUNTA($A96:$I96)=0,0,IF(AND(ISNUMBER($A96),$A96&gt;=1,$B96&lt;&gt;"",$C96&lt;&gt;"",COUNTIF(LISTAS!$A$3:$A$1000,$C96)&gt;0,$D96&lt;&gt;"",COUNTIF(LISTAS!$B$3:$B$1000,$D96)&gt;0,ISNUMBER($G96),$G96&gt;0,ISNUMBER($H96),$H96&gt;=0),1,0))</f>
        <v>1</v>
      </c>
      <c r="N96">
        <f t="shared" si="10"/>
        <v>2026</v>
      </c>
      <c r="O96">
        <f>IF(AND(M96=1,N96=DASHBOARD!$H$6,OR(DASHBOARD!$B$6="Todos",C96=DASHBOARD!$B$6),OR(DASHBOARD!$E$6="Todos",D96=DASHBOARD!$E$6)),1,0)</f>
        <v>1</v>
      </c>
      <c r="P96">
        <f>IF(O96=0,0,IF(COUNTIFS($B$2:$B96,B96,$O$2:$O96,1)=1,1,0))</f>
        <v>1</v>
      </c>
      <c r="Q96">
        <f t="shared" si="11"/>
        <v>0</v>
      </c>
    </row>
    <row r="97" spans="1:17" x14ac:dyDescent="0.3">
      <c r="A97" s="6">
        <v>46304</v>
      </c>
      <c r="B97" s="7" t="s">
        <v>151</v>
      </c>
      <c r="C97" s="7" t="s">
        <v>59</v>
      </c>
      <c r="D97" s="7" t="s">
        <v>44</v>
      </c>
      <c r="E97" s="7" t="s">
        <v>45</v>
      </c>
      <c r="F97" s="7" t="s">
        <v>46</v>
      </c>
      <c r="G97" s="8">
        <v>3</v>
      </c>
      <c r="H97" s="9">
        <v>4200</v>
      </c>
      <c r="I97" s="9">
        <v>3150</v>
      </c>
      <c r="J97" s="10">
        <f t="shared" si="8"/>
        <v>12600</v>
      </c>
      <c r="K97" s="10">
        <f t="shared" si="9"/>
        <v>3150</v>
      </c>
      <c r="L97" s="11" t="str">
        <f>IF(COUNTA($A97:$I97)=0,"",MID(IF(OR(NOT(ISNUMBER($A97)),$A97&lt;1),"; Data inválida","")&amp;IF($B97="","; Pedido ausente","")&amp;IF($C97="","; Região ausente",IF(COUNTIF(LISTAS!$A$3:$A$1000,$C97)=0,"; Região não cadastrada",""))&amp;IF($D97="","; Vendedor ausente",IF(COUNTIF(LISTAS!$B$3:$B$1000,$D97)=0,"; Vendedor não cadastrado",""))&amp;IF(OR(NOT(ISNUMBER($G97)),$G97&lt;=0),"; Quantidade inválida","")&amp;IF(OR(NOT(ISNUMBER($H97)),$H97&lt;0),"; Preço inválido","")&amp;IF(OR(NOT(ISNUMBER($I97)),$I97&lt;0),"; Custo ausente/inválido","")&amp;IF(COUNTIFS($A$2:$A97,$A97,$B$2:$B97,$B97,$C$2:$C97,$C97,$D$2:$D97,$D97,$E$2:$E97,$E97,$F$2:$F97,$F97,$G$2:$G97,$G97,$H$2:$H97,$H97,$I$2:$I97,$I97)&gt;1,"; Duplicação provável",""),3,999))</f>
        <v/>
      </c>
      <c r="M97">
        <f>IF(COUNTA($A97:$I97)=0,0,IF(AND(ISNUMBER($A97),$A97&gt;=1,$B97&lt;&gt;"",$C97&lt;&gt;"",COUNTIF(LISTAS!$A$3:$A$1000,$C97)&gt;0,$D97&lt;&gt;"",COUNTIF(LISTAS!$B$3:$B$1000,$D97)&gt;0,ISNUMBER($G97),$G97&gt;0,ISNUMBER($H97),$H97&gt;=0),1,0))</f>
        <v>1</v>
      </c>
      <c r="N97">
        <f t="shared" si="10"/>
        <v>2026</v>
      </c>
      <c r="O97">
        <f>IF(AND(M97=1,N97=DASHBOARD!$H$6,OR(DASHBOARD!$B$6="Todos",C97=DASHBOARD!$B$6),OR(DASHBOARD!$E$6="Todos",D97=DASHBOARD!$E$6)),1,0)</f>
        <v>1</v>
      </c>
      <c r="P97">
        <f>IF(O97=0,0,IF(COUNTIFS($B$2:$B97,B97,$O$2:$O97,1)=1,1,0))</f>
        <v>1</v>
      </c>
      <c r="Q97">
        <f t="shared" si="11"/>
        <v>0</v>
      </c>
    </row>
    <row r="98" spans="1:17" x14ac:dyDescent="0.3">
      <c r="A98" s="6">
        <v>46310</v>
      </c>
      <c r="B98" s="7" t="s">
        <v>152</v>
      </c>
      <c r="C98" s="7" t="s">
        <v>48</v>
      </c>
      <c r="D98" s="7" t="s">
        <v>39</v>
      </c>
      <c r="E98" s="7" t="s">
        <v>89</v>
      </c>
      <c r="F98" s="7" t="s">
        <v>53</v>
      </c>
      <c r="G98" s="8">
        <v>5</v>
      </c>
      <c r="H98" s="9">
        <v>420</v>
      </c>
      <c r="I98" s="9">
        <v>240</v>
      </c>
      <c r="J98" s="10">
        <f t="shared" ref="J98:J121" si="12">IF(M98=1,G98*H98,"")</f>
        <v>2100</v>
      </c>
      <c r="K98" s="10">
        <f t="shared" ref="K98:K121" si="13">IF(M98=0,"",IF(AND(ISNUMBER(I98),I98&gt;=0),J98-G98*I98,""))</f>
        <v>900</v>
      </c>
      <c r="L98" s="11" t="str">
        <f>IF(COUNTA($A98:$I98)=0,"",MID(IF(OR(NOT(ISNUMBER($A98)),$A98&lt;1),"; Data inválida","")&amp;IF($B98="","; Pedido ausente","")&amp;IF($C98="","; Região ausente",IF(COUNTIF(LISTAS!$A$3:$A$1000,$C98)=0,"; Região não cadastrada",""))&amp;IF($D98="","; Vendedor ausente",IF(COUNTIF(LISTAS!$B$3:$B$1000,$D98)=0,"; Vendedor não cadastrado",""))&amp;IF(OR(NOT(ISNUMBER($G98)),$G98&lt;=0),"; Quantidade inválida","")&amp;IF(OR(NOT(ISNUMBER($H98)),$H98&lt;0),"; Preço inválido","")&amp;IF(OR(NOT(ISNUMBER($I98)),$I98&lt;0),"; Custo ausente/inválido","")&amp;IF(COUNTIFS($A$2:$A98,$A98,$B$2:$B98,$B98,$C$2:$C98,$C98,$D$2:$D98,$D98,$E$2:$E98,$E98,$F$2:$F98,$F98,$G$2:$G98,$G98,$H$2:$H98,$H98,$I$2:$I98,$I98)&gt;1,"; Duplicação provável",""),3,999))</f>
        <v/>
      </c>
      <c r="M98">
        <f>IF(COUNTA($A98:$I98)=0,0,IF(AND(ISNUMBER($A98),$A98&gt;=1,$B98&lt;&gt;"",$C98&lt;&gt;"",COUNTIF(LISTAS!$A$3:$A$1000,$C98)&gt;0,$D98&lt;&gt;"",COUNTIF(LISTAS!$B$3:$B$1000,$D98)&gt;0,ISNUMBER($G98),$G98&gt;0,ISNUMBER($H98),$H98&gt;=0),1,0))</f>
        <v>1</v>
      </c>
      <c r="N98">
        <f t="shared" ref="N98:N121" si="14">IF(M98=1,YEAR(A98),"")</f>
        <v>2026</v>
      </c>
      <c r="O98">
        <f>IF(AND(M98=1,N98=DASHBOARD!$H$6,OR(DASHBOARD!$B$6="Todos",C98=DASHBOARD!$B$6),OR(DASHBOARD!$E$6="Todos",D98=DASHBOARD!$E$6)),1,0)</f>
        <v>1</v>
      </c>
      <c r="P98">
        <f>IF(O98=0,0,IF(COUNTIFS($B$2:$B98,B98,$O$2:$O98,1)=1,1,0))</f>
        <v>1</v>
      </c>
      <c r="Q98">
        <f t="shared" ref="Q98:Q121" si="15">IF(L98="",0,1)</f>
        <v>0</v>
      </c>
    </row>
    <row r="99" spans="1:17" x14ac:dyDescent="0.3">
      <c r="A99" s="6">
        <v>46301</v>
      </c>
      <c r="B99" s="7" t="s">
        <v>153</v>
      </c>
      <c r="C99" s="7" t="s">
        <v>48</v>
      </c>
      <c r="D99" s="7" t="s">
        <v>44</v>
      </c>
      <c r="E99" s="7" t="s">
        <v>89</v>
      </c>
      <c r="F99" s="7" t="s">
        <v>53</v>
      </c>
      <c r="G99" s="8">
        <v>4</v>
      </c>
      <c r="H99" s="9">
        <v>407.4</v>
      </c>
      <c r="I99" s="9">
        <v>240</v>
      </c>
      <c r="J99" s="10">
        <f t="shared" si="12"/>
        <v>1629.6</v>
      </c>
      <c r="K99" s="10">
        <f t="shared" si="13"/>
        <v>669.59999999999991</v>
      </c>
      <c r="L99" s="11" t="str">
        <f>IF(COUNTA($A99:$I99)=0,"",MID(IF(OR(NOT(ISNUMBER($A99)),$A99&lt;1),"; Data inválida","")&amp;IF($B99="","; Pedido ausente","")&amp;IF($C99="","; Região ausente",IF(COUNTIF(LISTAS!$A$3:$A$1000,$C99)=0,"; Região não cadastrada",""))&amp;IF($D99="","; Vendedor ausente",IF(COUNTIF(LISTAS!$B$3:$B$1000,$D99)=0,"; Vendedor não cadastrado",""))&amp;IF(OR(NOT(ISNUMBER($G99)),$G99&lt;=0),"; Quantidade inválida","")&amp;IF(OR(NOT(ISNUMBER($H99)),$H99&lt;0),"; Preço inválido","")&amp;IF(OR(NOT(ISNUMBER($I99)),$I99&lt;0),"; Custo ausente/inválido","")&amp;IF(COUNTIFS($A$2:$A99,$A99,$B$2:$B99,$B99,$C$2:$C99,$C99,$D$2:$D99,$D99,$E$2:$E99,$E99,$F$2:$F99,$F99,$G$2:$G99,$G99,$H$2:$H99,$H99,$I$2:$I99,$I99)&gt;1,"; Duplicação provável",""),3,999))</f>
        <v/>
      </c>
      <c r="M99">
        <f>IF(COUNTA($A99:$I99)=0,0,IF(AND(ISNUMBER($A99),$A99&gt;=1,$B99&lt;&gt;"",$C99&lt;&gt;"",COUNTIF(LISTAS!$A$3:$A$1000,$C99)&gt;0,$D99&lt;&gt;"",COUNTIF(LISTAS!$B$3:$B$1000,$D99)&gt;0,ISNUMBER($G99),$G99&gt;0,ISNUMBER($H99),$H99&gt;=0),1,0))</f>
        <v>1</v>
      </c>
      <c r="N99">
        <f t="shared" si="14"/>
        <v>2026</v>
      </c>
      <c r="O99">
        <f>IF(AND(M99=1,N99=DASHBOARD!$H$6,OR(DASHBOARD!$B$6="Todos",C99=DASHBOARD!$B$6),OR(DASHBOARD!$E$6="Todos",D99=DASHBOARD!$E$6)),1,0)</f>
        <v>1</v>
      </c>
      <c r="P99">
        <f>IF(O99=0,0,IF(COUNTIFS($B$2:$B99,B99,$O$2:$O99,1)=1,1,0))</f>
        <v>1</v>
      </c>
      <c r="Q99">
        <f t="shared" si="15"/>
        <v>0</v>
      </c>
    </row>
    <row r="100" spans="1:17" x14ac:dyDescent="0.3">
      <c r="A100" s="6">
        <v>46318</v>
      </c>
      <c r="B100" s="7" t="s">
        <v>154</v>
      </c>
      <c r="C100" s="7" t="s">
        <v>57</v>
      </c>
      <c r="D100" s="7" t="s">
        <v>64</v>
      </c>
      <c r="E100" s="7" t="s">
        <v>52</v>
      </c>
      <c r="F100" s="7" t="s">
        <v>53</v>
      </c>
      <c r="G100" s="8">
        <v>4</v>
      </c>
      <c r="H100" s="9">
        <v>360</v>
      </c>
      <c r="I100" s="9">
        <v>190</v>
      </c>
      <c r="J100" s="10">
        <f t="shared" si="12"/>
        <v>1440</v>
      </c>
      <c r="K100" s="10">
        <f t="shared" si="13"/>
        <v>680</v>
      </c>
      <c r="L100" s="11" t="str">
        <f>IF(COUNTA($A100:$I100)=0,"",MID(IF(OR(NOT(ISNUMBER($A100)),$A100&lt;1),"; Data inválida","")&amp;IF($B100="","; Pedido ausente","")&amp;IF($C100="","; Região ausente",IF(COUNTIF(LISTAS!$A$3:$A$1000,$C100)=0,"; Região não cadastrada",""))&amp;IF($D100="","; Vendedor ausente",IF(COUNTIF(LISTAS!$B$3:$B$1000,$D100)=0,"; Vendedor não cadastrado",""))&amp;IF(OR(NOT(ISNUMBER($G100)),$G100&lt;=0),"; Quantidade inválida","")&amp;IF(OR(NOT(ISNUMBER($H100)),$H100&lt;0),"; Preço inválido","")&amp;IF(OR(NOT(ISNUMBER($I100)),$I100&lt;0),"; Custo ausente/inválido","")&amp;IF(COUNTIFS($A$2:$A100,$A100,$B$2:$B100,$B100,$C$2:$C100,$C100,$D$2:$D100,$D100,$E$2:$E100,$E100,$F$2:$F100,$F100,$G$2:$G100,$G100,$H$2:$H100,$H100,$I$2:$I100,$I100)&gt;1,"; Duplicação provável",""),3,999))</f>
        <v/>
      </c>
      <c r="M100">
        <f>IF(COUNTA($A100:$I100)=0,0,IF(AND(ISNUMBER($A100),$A100&gt;=1,$B100&lt;&gt;"",$C100&lt;&gt;"",COUNTIF(LISTAS!$A$3:$A$1000,$C100)&gt;0,$D100&lt;&gt;"",COUNTIF(LISTAS!$B$3:$B$1000,$D100)&gt;0,ISNUMBER($G100),$G100&gt;0,ISNUMBER($H100),$H100&gt;=0),1,0))</f>
        <v>1</v>
      </c>
      <c r="N100">
        <f t="shared" si="14"/>
        <v>2026</v>
      </c>
      <c r="O100">
        <f>IF(AND(M100=1,N100=DASHBOARD!$H$6,OR(DASHBOARD!$B$6="Todos",C100=DASHBOARD!$B$6),OR(DASHBOARD!$E$6="Todos",D100=DASHBOARD!$E$6)),1,0)</f>
        <v>1</v>
      </c>
      <c r="P100">
        <f>IF(O100=0,0,IF(COUNTIFS($B$2:$B100,B100,$O$2:$O100,1)=1,1,0))</f>
        <v>1</v>
      </c>
      <c r="Q100">
        <f t="shared" si="15"/>
        <v>0</v>
      </c>
    </row>
    <row r="101" spans="1:17" x14ac:dyDescent="0.3">
      <c r="A101" s="6">
        <v>46298</v>
      </c>
      <c r="B101" s="7" t="s">
        <v>155</v>
      </c>
      <c r="C101" s="7" t="s">
        <v>38</v>
      </c>
      <c r="D101" s="7" t="s">
        <v>51</v>
      </c>
      <c r="E101" s="7" t="s">
        <v>40</v>
      </c>
      <c r="F101" s="7" t="s">
        <v>41</v>
      </c>
      <c r="G101" s="8">
        <v>1</v>
      </c>
      <c r="H101" s="9">
        <v>980</v>
      </c>
      <c r="I101" s="9">
        <v>610</v>
      </c>
      <c r="J101" s="10">
        <f t="shared" si="12"/>
        <v>980</v>
      </c>
      <c r="K101" s="10">
        <f t="shared" si="13"/>
        <v>370</v>
      </c>
      <c r="L101" s="11" t="str">
        <f>IF(COUNTA($A101:$I101)=0,"",MID(IF(OR(NOT(ISNUMBER($A101)),$A101&lt;1),"; Data inválida","")&amp;IF($B101="","; Pedido ausente","")&amp;IF($C101="","; Região ausente",IF(COUNTIF(LISTAS!$A$3:$A$1000,$C101)=0,"; Região não cadastrada",""))&amp;IF($D101="","; Vendedor ausente",IF(COUNTIF(LISTAS!$B$3:$B$1000,$D101)=0,"; Vendedor não cadastrado",""))&amp;IF(OR(NOT(ISNUMBER($G101)),$G101&lt;=0),"; Quantidade inválida","")&amp;IF(OR(NOT(ISNUMBER($H101)),$H101&lt;0),"; Preço inválido","")&amp;IF(OR(NOT(ISNUMBER($I101)),$I101&lt;0),"; Custo ausente/inválido","")&amp;IF(COUNTIFS($A$2:$A101,$A101,$B$2:$B101,$B101,$C$2:$C101,$C101,$D$2:$D101,$D101,$E$2:$E101,$E101,$F$2:$F101,$F101,$G$2:$G101,$G101,$H$2:$H101,$H101,$I$2:$I101,$I101)&gt;1,"; Duplicação provável",""),3,999))</f>
        <v/>
      </c>
      <c r="M101">
        <f>IF(COUNTA($A101:$I101)=0,0,IF(AND(ISNUMBER($A101),$A101&gt;=1,$B101&lt;&gt;"",$C101&lt;&gt;"",COUNTIF(LISTAS!$A$3:$A$1000,$C101)&gt;0,$D101&lt;&gt;"",COUNTIF(LISTAS!$B$3:$B$1000,$D101)&gt;0,ISNUMBER($G101),$G101&gt;0,ISNUMBER($H101),$H101&gt;=0),1,0))</f>
        <v>1</v>
      </c>
      <c r="N101">
        <f t="shared" si="14"/>
        <v>2026</v>
      </c>
      <c r="O101">
        <f>IF(AND(M101=1,N101=DASHBOARD!$H$6,OR(DASHBOARD!$B$6="Todos",C101=DASHBOARD!$B$6),OR(DASHBOARD!$E$6="Todos",D101=DASHBOARD!$E$6)),1,0)</f>
        <v>1</v>
      </c>
      <c r="P101">
        <f>IF(O101=0,0,IF(COUNTIFS($B$2:$B101,B101,$O$2:$O101,1)=1,1,0))</f>
        <v>1</v>
      </c>
      <c r="Q101">
        <f t="shared" si="15"/>
        <v>0</v>
      </c>
    </row>
    <row r="102" spans="1:17" x14ac:dyDescent="0.3">
      <c r="A102" s="6">
        <v>46346</v>
      </c>
      <c r="B102" s="7" t="s">
        <v>156</v>
      </c>
      <c r="C102" s="7" t="s">
        <v>57</v>
      </c>
      <c r="D102" s="7" t="s">
        <v>51</v>
      </c>
      <c r="E102" s="7" t="s">
        <v>52</v>
      </c>
      <c r="F102" s="7" t="s">
        <v>53</v>
      </c>
      <c r="G102" s="8">
        <v>1</v>
      </c>
      <c r="H102" s="9">
        <v>360</v>
      </c>
      <c r="I102" s="9">
        <v>190</v>
      </c>
      <c r="J102" s="10">
        <f t="shared" si="12"/>
        <v>360</v>
      </c>
      <c r="K102" s="10">
        <f t="shared" si="13"/>
        <v>170</v>
      </c>
      <c r="L102" s="11" t="str">
        <f>IF(COUNTA($A102:$I102)=0,"",MID(IF(OR(NOT(ISNUMBER($A102)),$A102&lt;1),"; Data inválida","")&amp;IF($B102="","; Pedido ausente","")&amp;IF($C102="","; Região ausente",IF(COUNTIF(LISTAS!$A$3:$A$1000,$C102)=0,"; Região não cadastrada",""))&amp;IF($D102="","; Vendedor ausente",IF(COUNTIF(LISTAS!$B$3:$B$1000,$D102)=0,"; Vendedor não cadastrado",""))&amp;IF(OR(NOT(ISNUMBER($G102)),$G102&lt;=0),"; Quantidade inválida","")&amp;IF(OR(NOT(ISNUMBER($H102)),$H102&lt;0),"; Preço inválido","")&amp;IF(OR(NOT(ISNUMBER($I102)),$I102&lt;0),"; Custo ausente/inválido","")&amp;IF(COUNTIFS($A$2:$A102,$A102,$B$2:$B102,$B102,$C$2:$C102,$C102,$D$2:$D102,$D102,$E$2:$E102,$E102,$F$2:$F102,$F102,$G$2:$G102,$G102,$H$2:$H102,$H102,$I$2:$I102,$I102)&gt;1,"; Duplicação provável",""),3,999))</f>
        <v/>
      </c>
      <c r="M102">
        <f>IF(COUNTA($A102:$I102)=0,0,IF(AND(ISNUMBER($A102),$A102&gt;=1,$B102&lt;&gt;"",$C102&lt;&gt;"",COUNTIF(LISTAS!$A$3:$A$1000,$C102)&gt;0,$D102&lt;&gt;"",COUNTIF(LISTAS!$B$3:$B$1000,$D102)&gt;0,ISNUMBER($G102),$G102&gt;0,ISNUMBER($H102),$H102&gt;=0),1,0))</f>
        <v>1</v>
      </c>
      <c r="N102">
        <f t="shared" si="14"/>
        <v>2026</v>
      </c>
      <c r="O102">
        <f>IF(AND(M102=1,N102=DASHBOARD!$H$6,OR(DASHBOARD!$B$6="Todos",C102=DASHBOARD!$B$6),OR(DASHBOARD!$E$6="Todos",D102=DASHBOARD!$E$6)),1,0)</f>
        <v>1</v>
      </c>
      <c r="P102">
        <f>IF(O102=0,0,IF(COUNTIFS($B$2:$B102,B102,$O$2:$O102,1)=1,1,0))</f>
        <v>1</v>
      </c>
      <c r="Q102">
        <f t="shared" si="15"/>
        <v>0</v>
      </c>
    </row>
    <row r="103" spans="1:17" x14ac:dyDescent="0.3">
      <c r="A103" s="6">
        <v>46335</v>
      </c>
      <c r="B103" s="7" t="s">
        <v>157</v>
      </c>
      <c r="C103" s="7" t="s">
        <v>38</v>
      </c>
      <c r="D103" s="7" t="s">
        <v>39</v>
      </c>
      <c r="E103" s="7" t="s">
        <v>55</v>
      </c>
      <c r="F103" s="7" t="s">
        <v>46</v>
      </c>
      <c r="G103" s="8">
        <v>3</v>
      </c>
      <c r="H103" s="9">
        <v>1334</v>
      </c>
      <c r="I103" s="9">
        <v>980</v>
      </c>
      <c r="J103" s="10">
        <f t="shared" si="12"/>
        <v>4002</v>
      </c>
      <c r="K103" s="10">
        <f t="shared" si="13"/>
        <v>1062</v>
      </c>
      <c r="L103" s="11" t="str">
        <f>IF(COUNTA($A103:$I103)=0,"",MID(IF(OR(NOT(ISNUMBER($A103)),$A103&lt;1),"; Data inválida","")&amp;IF($B103="","; Pedido ausente","")&amp;IF($C103="","; Região ausente",IF(COUNTIF(LISTAS!$A$3:$A$1000,$C103)=0,"; Região não cadastrada",""))&amp;IF($D103="","; Vendedor ausente",IF(COUNTIF(LISTAS!$B$3:$B$1000,$D103)=0,"; Vendedor não cadastrado",""))&amp;IF(OR(NOT(ISNUMBER($G103)),$G103&lt;=0),"; Quantidade inválida","")&amp;IF(OR(NOT(ISNUMBER($H103)),$H103&lt;0),"; Preço inválido","")&amp;IF(OR(NOT(ISNUMBER($I103)),$I103&lt;0),"; Custo ausente/inválido","")&amp;IF(COUNTIFS($A$2:$A103,$A103,$B$2:$B103,$B103,$C$2:$C103,$C103,$D$2:$D103,$D103,$E$2:$E103,$E103,$F$2:$F103,$F103,$G$2:$G103,$G103,$H$2:$H103,$H103,$I$2:$I103,$I103)&gt;1,"; Duplicação provável",""),3,999))</f>
        <v/>
      </c>
      <c r="M103">
        <f>IF(COUNTA($A103:$I103)=0,0,IF(AND(ISNUMBER($A103),$A103&gt;=1,$B103&lt;&gt;"",$C103&lt;&gt;"",COUNTIF(LISTAS!$A$3:$A$1000,$C103)&gt;0,$D103&lt;&gt;"",COUNTIF(LISTAS!$B$3:$B$1000,$D103)&gt;0,ISNUMBER($G103),$G103&gt;0,ISNUMBER($H103),$H103&gt;=0),1,0))</f>
        <v>1</v>
      </c>
      <c r="N103">
        <f t="shared" si="14"/>
        <v>2026</v>
      </c>
      <c r="O103">
        <f>IF(AND(M103=1,N103=DASHBOARD!$H$6,OR(DASHBOARD!$B$6="Todos",C103=DASHBOARD!$B$6),OR(DASHBOARD!$E$6="Todos",D103=DASHBOARD!$E$6)),1,0)</f>
        <v>1</v>
      </c>
      <c r="P103">
        <f>IF(O103=0,0,IF(COUNTIFS($B$2:$B103,B103,$O$2:$O103,1)=1,1,0))</f>
        <v>1</v>
      </c>
      <c r="Q103">
        <f t="shared" si="15"/>
        <v>0</v>
      </c>
    </row>
    <row r="104" spans="1:17" x14ac:dyDescent="0.3">
      <c r="A104" s="6">
        <v>46344</v>
      </c>
      <c r="B104" s="7" t="s">
        <v>158</v>
      </c>
      <c r="C104" s="7" t="s">
        <v>57</v>
      </c>
      <c r="D104" s="7" t="s">
        <v>51</v>
      </c>
      <c r="E104" s="7" t="s">
        <v>68</v>
      </c>
      <c r="F104" s="7" t="s">
        <v>41</v>
      </c>
      <c r="G104" s="8">
        <v>1</v>
      </c>
      <c r="H104" s="9">
        <v>1794.5</v>
      </c>
      <c r="I104" s="9">
        <v>1180</v>
      </c>
      <c r="J104" s="10">
        <f t="shared" si="12"/>
        <v>1794.5</v>
      </c>
      <c r="K104" s="10">
        <f t="shared" si="13"/>
        <v>614.5</v>
      </c>
      <c r="L104" s="11" t="str">
        <f>IF(COUNTA($A104:$I104)=0,"",MID(IF(OR(NOT(ISNUMBER($A104)),$A104&lt;1),"; Data inválida","")&amp;IF($B104="","; Pedido ausente","")&amp;IF($C104="","; Região ausente",IF(COUNTIF(LISTAS!$A$3:$A$1000,$C104)=0,"; Região não cadastrada",""))&amp;IF($D104="","; Vendedor ausente",IF(COUNTIF(LISTAS!$B$3:$B$1000,$D104)=0,"; Vendedor não cadastrado",""))&amp;IF(OR(NOT(ISNUMBER($G104)),$G104&lt;=0),"; Quantidade inválida","")&amp;IF(OR(NOT(ISNUMBER($H104)),$H104&lt;0),"; Preço inválido","")&amp;IF(OR(NOT(ISNUMBER($I104)),$I104&lt;0),"; Custo ausente/inválido","")&amp;IF(COUNTIFS($A$2:$A104,$A104,$B$2:$B104,$B104,$C$2:$C104,$C104,$D$2:$D104,$D104,$E$2:$E104,$E104,$F$2:$F104,$F104,$G$2:$G104,$G104,$H$2:$H104,$H104,$I$2:$I104,$I104)&gt;1,"; Duplicação provável",""),3,999))</f>
        <v/>
      </c>
      <c r="M104">
        <f>IF(COUNTA($A104:$I104)=0,0,IF(AND(ISNUMBER($A104),$A104&gt;=1,$B104&lt;&gt;"",$C104&lt;&gt;"",COUNTIF(LISTAS!$A$3:$A$1000,$C104)&gt;0,$D104&lt;&gt;"",COUNTIF(LISTAS!$B$3:$B$1000,$D104)&gt;0,ISNUMBER($G104),$G104&gt;0,ISNUMBER($H104),$H104&gt;=0),1,0))</f>
        <v>1</v>
      </c>
      <c r="N104">
        <f t="shared" si="14"/>
        <v>2026</v>
      </c>
      <c r="O104">
        <f>IF(AND(M104=1,N104=DASHBOARD!$H$6,OR(DASHBOARD!$B$6="Todos",C104=DASHBOARD!$B$6),OR(DASHBOARD!$E$6="Todos",D104=DASHBOARD!$E$6)),1,0)</f>
        <v>1</v>
      </c>
      <c r="P104">
        <f>IF(O104=0,0,IF(COUNTIFS($B$2:$B104,B104,$O$2:$O104,1)=1,1,0))</f>
        <v>1</v>
      </c>
      <c r="Q104">
        <f t="shared" si="15"/>
        <v>0</v>
      </c>
    </row>
    <row r="105" spans="1:17" x14ac:dyDescent="0.3">
      <c r="A105" s="6">
        <v>46335</v>
      </c>
      <c r="B105" s="7" t="s">
        <v>159</v>
      </c>
      <c r="C105" s="7" t="s">
        <v>43</v>
      </c>
      <c r="D105" s="7" t="s">
        <v>64</v>
      </c>
      <c r="E105" s="7" t="s">
        <v>52</v>
      </c>
      <c r="F105" s="7" t="s">
        <v>53</v>
      </c>
      <c r="G105" s="8">
        <v>5</v>
      </c>
      <c r="H105" s="9">
        <v>331.2</v>
      </c>
      <c r="I105" s="9">
        <v>190</v>
      </c>
      <c r="J105" s="10">
        <f t="shared" si="12"/>
        <v>1656</v>
      </c>
      <c r="K105" s="10">
        <f t="shared" si="13"/>
        <v>706</v>
      </c>
      <c r="L105" s="11" t="str">
        <f>IF(COUNTA($A105:$I105)=0,"",MID(IF(OR(NOT(ISNUMBER($A105)),$A105&lt;1),"; Data inválida","")&amp;IF($B105="","; Pedido ausente","")&amp;IF($C105="","; Região ausente",IF(COUNTIF(LISTAS!$A$3:$A$1000,$C105)=0,"; Região não cadastrada",""))&amp;IF($D105="","; Vendedor ausente",IF(COUNTIF(LISTAS!$B$3:$B$1000,$D105)=0,"; Vendedor não cadastrado",""))&amp;IF(OR(NOT(ISNUMBER($G105)),$G105&lt;=0),"; Quantidade inválida","")&amp;IF(OR(NOT(ISNUMBER($H105)),$H105&lt;0),"; Preço inválido","")&amp;IF(OR(NOT(ISNUMBER($I105)),$I105&lt;0),"; Custo ausente/inválido","")&amp;IF(COUNTIFS($A$2:$A105,$A105,$B$2:$B105,$B105,$C$2:$C105,$C105,$D$2:$D105,$D105,$E$2:$E105,$E105,$F$2:$F105,$F105,$G$2:$G105,$G105,$H$2:$H105,$H105,$I$2:$I105,$I105)&gt;1,"; Duplicação provável",""),3,999))</f>
        <v/>
      </c>
      <c r="M105">
        <f>IF(COUNTA($A105:$I105)=0,0,IF(AND(ISNUMBER($A105),$A105&gt;=1,$B105&lt;&gt;"",$C105&lt;&gt;"",COUNTIF(LISTAS!$A$3:$A$1000,$C105)&gt;0,$D105&lt;&gt;"",COUNTIF(LISTAS!$B$3:$B$1000,$D105)&gt;0,ISNUMBER($G105),$G105&gt;0,ISNUMBER($H105),$H105&gt;=0),1,0))</f>
        <v>1</v>
      </c>
      <c r="N105">
        <f t="shared" si="14"/>
        <v>2026</v>
      </c>
      <c r="O105">
        <f>IF(AND(M105=1,N105=DASHBOARD!$H$6,OR(DASHBOARD!$B$6="Todos",C105=DASHBOARD!$B$6),OR(DASHBOARD!$E$6="Todos",D105=DASHBOARD!$E$6)),1,0)</f>
        <v>1</v>
      </c>
      <c r="P105">
        <f>IF(O105=0,0,IF(COUNTIFS($B$2:$B105,B105,$O$2:$O105,1)=1,1,0))</f>
        <v>1</v>
      </c>
      <c r="Q105">
        <f t="shared" si="15"/>
        <v>0</v>
      </c>
    </row>
    <row r="106" spans="1:17" x14ac:dyDescent="0.3">
      <c r="A106" s="6">
        <v>46331</v>
      </c>
      <c r="B106" s="7" t="s">
        <v>160</v>
      </c>
      <c r="C106" s="7" t="s">
        <v>48</v>
      </c>
      <c r="D106" s="7" t="s">
        <v>51</v>
      </c>
      <c r="E106" s="7" t="s">
        <v>68</v>
      </c>
      <c r="F106" s="7" t="s">
        <v>41</v>
      </c>
      <c r="G106" s="8">
        <v>3</v>
      </c>
      <c r="H106" s="9">
        <v>1794.5</v>
      </c>
      <c r="I106" s="9">
        <v>1180</v>
      </c>
      <c r="J106" s="10">
        <f t="shared" si="12"/>
        <v>5383.5</v>
      </c>
      <c r="K106" s="10">
        <f t="shared" si="13"/>
        <v>1843.5</v>
      </c>
      <c r="L106" s="11" t="str">
        <f>IF(COUNTA($A106:$I106)=0,"",MID(IF(OR(NOT(ISNUMBER($A106)),$A106&lt;1),"; Data inválida","")&amp;IF($B106="","; Pedido ausente","")&amp;IF($C106="","; Região ausente",IF(COUNTIF(LISTAS!$A$3:$A$1000,$C106)=0,"; Região não cadastrada",""))&amp;IF($D106="","; Vendedor ausente",IF(COUNTIF(LISTAS!$B$3:$B$1000,$D106)=0,"; Vendedor não cadastrado",""))&amp;IF(OR(NOT(ISNUMBER($G106)),$G106&lt;=0),"; Quantidade inválida","")&amp;IF(OR(NOT(ISNUMBER($H106)),$H106&lt;0),"; Preço inválido","")&amp;IF(OR(NOT(ISNUMBER($I106)),$I106&lt;0),"; Custo ausente/inválido","")&amp;IF(COUNTIFS($A$2:$A106,$A106,$B$2:$B106,$B106,$C$2:$C106,$C106,$D$2:$D106,$D106,$E$2:$E106,$E106,$F$2:$F106,$F106,$G$2:$G106,$G106,$H$2:$H106,$H106,$I$2:$I106,$I106)&gt;1,"; Duplicação provável",""),3,999))</f>
        <v/>
      </c>
      <c r="M106">
        <f>IF(COUNTA($A106:$I106)=0,0,IF(AND(ISNUMBER($A106),$A106&gt;=1,$B106&lt;&gt;"",$C106&lt;&gt;"",COUNTIF(LISTAS!$A$3:$A$1000,$C106)&gt;0,$D106&lt;&gt;"",COUNTIF(LISTAS!$B$3:$B$1000,$D106)&gt;0,ISNUMBER($G106),$G106&gt;0,ISNUMBER($H106),$H106&gt;=0),1,0))</f>
        <v>1</v>
      </c>
      <c r="N106">
        <f t="shared" si="14"/>
        <v>2026</v>
      </c>
      <c r="O106">
        <f>IF(AND(M106=1,N106=DASHBOARD!$H$6,OR(DASHBOARD!$B$6="Todos",C106=DASHBOARD!$B$6),OR(DASHBOARD!$E$6="Todos",D106=DASHBOARD!$E$6)),1,0)</f>
        <v>1</v>
      </c>
      <c r="P106">
        <f>IF(O106=0,0,IF(COUNTIFS($B$2:$B106,B106,$O$2:$O106,1)=1,1,0))</f>
        <v>1</v>
      </c>
      <c r="Q106">
        <f t="shared" si="15"/>
        <v>0</v>
      </c>
    </row>
    <row r="107" spans="1:17" x14ac:dyDescent="0.3">
      <c r="A107" s="6">
        <v>46350</v>
      </c>
      <c r="B107" s="7" t="s">
        <v>161</v>
      </c>
      <c r="C107" s="7" t="s">
        <v>59</v>
      </c>
      <c r="D107" s="7" t="s">
        <v>51</v>
      </c>
      <c r="E107" s="7" t="s">
        <v>55</v>
      </c>
      <c r="F107" s="7" t="s">
        <v>46</v>
      </c>
      <c r="G107" s="8">
        <v>6</v>
      </c>
      <c r="H107" s="9">
        <v>1334</v>
      </c>
      <c r="I107" s="9">
        <v>980</v>
      </c>
      <c r="J107" s="10">
        <f t="shared" si="12"/>
        <v>8004</v>
      </c>
      <c r="K107" s="10">
        <f t="shared" si="13"/>
        <v>2124</v>
      </c>
      <c r="L107" s="11" t="str">
        <f>IF(COUNTA($A107:$I107)=0,"",MID(IF(OR(NOT(ISNUMBER($A107)),$A107&lt;1),"; Data inválida","")&amp;IF($B107="","; Pedido ausente","")&amp;IF($C107="","; Região ausente",IF(COUNTIF(LISTAS!$A$3:$A$1000,$C107)=0,"; Região não cadastrada",""))&amp;IF($D107="","; Vendedor ausente",IF(COUNTIF(LISTAS!$B$3:$B$1000,$D107)=0,"; Vendedor não cadastrado",""))&amp;IF(OR(NOT(ISNUMBER($G107)),$G107&lt;=0),"; Quantidade inválida","")&amp;IF(OR(NOT(ISNUMBER($H107)),$H107&lt;0),"; Preço inválido","")&amp;IF(OR(NOT(ISNUMBER($I107)),$I107&lt;0),"; Custo ausente/inválido","")&amp;IF(COUNTIFS($A$2:$A107,$A107,$B$2:$B107,$B107,$C$2:$C107,$C107,$D$2:$D107,$D107,$E$2:$E107,$E107,$F$2:$F107,$F107,$G$2:$G107,$G107,$H$2:$H107,$H107,$I$2:$I107,$I107)&gt;1,"; Duplicação provável",""),3,999))</f>
        <v/>
      </c>
      <c r="M107">
        <f>IF(COUNTA($A107:$I107)=0,0,IF(AND(ISNUMBER($A107),$A107&gt;=1,$B107&lt;&gt;"",$C107&lt;&gt;"",COUNTIF(LISTAS!$A$3:$A$1000,$C107)&gt;0,$D107&lt;&gt;"",COUNTIF(LISTAS!$B$3:$B$1000,$D107)&gt;0,ISNUMBER($G107),$G107&gt;0,ISNUMBER($H107),$H107&gt;=0),1,0))</f>
        <v>1</v>
      </c>
      <c r="N107">
        <f t="shared" si="14"/>
        <v>2026</v>
      </c>
      <c r="O107">
        <f>IF(AND(M107=1,N107=DASHBOARD!$H$6,OR(DASHBOARD!$B$6="Todos",C107=DASHBOARD!$B$6),OR(DASHBOARD!$E$6="Todos",D107=DASHBOARD!$E$6)),1,0)</f>
        <v>1</v>
      </c>
      <c r="P107">
        <f>IF(O107=0,0,IF(COUNTIFS($B$2:$B107,B107,$O$2:$O107,1)=1,1,0))</f>
        <v>1</v>
      </c>
      <c r="Q107">
        <f t="shared" si="15"/>
        <v>0</v>
      </c>
    </row>
    <row r="108" spans="1:17" x14ac:dyDescent="0.3">
      <c r="A108" s="6">
        <v>46344</v>
      </c>
      <c r="B108" s="7" t="s">
        <v>162</v>
      </c>
      <c r="C108" s="7" t="s">
        <v>43</v>
      </c>
      <c r="D108" s="7" t="s">
        <v>44</v>
      </c>
      <c r="E108" s="7" t="s">
        <v>55</v>
      </c>
      <c r="F108" s="7" t="s">
        <v>46</v>
      </c>
      <c r="G108" s="8">
        <v>3</v>
      </c>
      <c r="H108" s="9">
        <v>1450</v>
      </c>
      <c r="I108" s="9">
        <v>980</v>
      </c>
      <c r="J108" s="10">
        <f t="shared" si="12"/>
        <v>4350</v>
      </c>
      <c r="K108" s="10">
        <f t="shared" si="13"/>
        <v>1410</v>
      </c>
      <c r="L108" s="11" t="str">
        <f>IF(COUNTA($A108:$I108)=0,"",MID(IF(OR(NOT(ISNUMBER($A108)),$A108&lt;1),"; Data inválida","")&amp;IF($B108="","; Pedido ausente","")&amp;IF($C108="","; Região ausente",IF(COUNTIF(LISTAS!$A$3:$A$1000,$C108)=0,"; Região não cadastrada",""))&amp;IF($D108="","; Vendedor ausente",IF(COUNTIF(LISTAS!$B$3:$B$1000,$D108)=0,"; Vendedor não cadastrado",""))&amp;IF(OR(NOT(ISNUMBER($G108)),$G108&lt;=0),"; Quantidade inválida","")&amp;IF(OR(NOT(ISNUMBER($H108)),$H108&lt;0),"; Preço inválido","")&amp;IF(OR(NOT(ISNUMBER($I108)),$I108&lt;0),"; Custo ausente/inválido","")&amp;IF(COUNTIFS($A$2:$A108,$A108,$B$2:$B108,$B108,$C$2:$C108,$C108,$D$2:$D108,$D108,$E$2:$E108,$E108,$F$2:$F108,$F108,$G$2:$G108,$G108,$H$2:$H108,$H108,$I$2:$I108,$I108)&gt;1,"; Duplicação provável",""),3,999))</f>
        <v/>
      </c>
      <c r="M108">
        <f>IF(COUNTA($A108:$I108)=0,0,IF(AND(ISNUMBER($A108),$A108&gt;=1,$B108&lt;&gt;"",$C108&lt;&gt;"",COUNTIF(LISTAS!$A$3:$A$1000,$C108)&gt;0,$D108&lt;&gt;"",COUNTIF(LISTAS!$B$3:$B$1000,$D108)&gt;0,ISNUMBER($G108),$G108&gt;0,ISNUMBER($H108),$H108&gt;=0),1,0))</f>
        <v>1</v>
      </c>
      <c r="N108">
        <f t="shared" si="14"/>
        <v>2026</v>
      </c>
      <c r="O108">
        <f>IF(AND(M108=1,N108=DASHBOARD!$H$6,OR(DASHBOARD!$B$6="Todos",C108=DASHBOARD!$B$6),OR(DASHBOARD!$E$6="Todos",D108=DASHBOARD!$E$6)),1,0)</f>
        <v>1</v>
      </c>
      <c r="P108">
        <f>IF(O108=0,0,IF(COUNTIFS($B$2:$B108,B108,$O$2:$O108,1)=1,1,0))</f>
        <v>1</v>
      </c>
      <c r="Q108">
        <f t="shared" si="15"/>
        <v>0</v>
      </c>
    </row>
    <row r="109" spans="1:17" x14ac:dyDescent="0.3">
      <c r="A109" s="6">
        <v>46339</v>
      </c>
      <c r="B109" s="7" t="s">
        <v>163</v>
      </c>
      <c r="C109" s="7" t="s">
        <v>48</v>
      </c>
      <c r="D109" s="7" t="s">
        <v>39</v>
      </c>
      <c r="E109" s="7" t="s">
        <v>40</v>
      </c>
      <c r="F109" s="7" t="s">
        <v>41</v>
      </c>
      <c r="G109" s="8">
        <v>6</v>
      </c>
      <c r="H109" s="9">
        <v>901.6</v>
      </c>
      <c r="I109" s="9">
        <v>610</v>
      </c>
      <c r="J109" s="10">
        <f t="shared" si="12"/>
        <v>5409.6</v>
      </c>
      <c r="K109" s="10">
        <f t="shared" si="13"/>
        <v>1749.6000000000004</v>
      </c>
      <c r="L109" s="11" t="str">
        <f>IF(COUNTA($A109:$I109)=0,"",MID(IF(OR(NOT(ISNUMBER($A109)),$A109&lt;1),"; Data inválida","")&amp;IF($B109="","; Pedido ausente","")&amp;IF($C109="","; Região ausente",IF(COUNTIF(LISTAS!$A$3:$A$1000,$C109)=0,"; Região não cadastrada",""))&amp;IF($D109="","; Vendedor ausente",IF(COUNTIF(LISTAS!$B$3:$B$1000,$D109)=0,"; Vendedor não cadastrado",""))&amp;IF(OR(NOT(ISNUMBER($G109)),$G109&lt;=0),"; Quantidade inválida","")&amp;IF(OR(NOT(ISNUMBER($H109)),$H109&lt;0),"; Preço inválido","")&amp;IF(OR(NOT(ISNUMBER($I109)),$I109&lt;0),"; Custo ausente/inválido","")&amp;IF(COUNTIFS($A$2:$A109,$A109,$B$2:$B109,$B109,$C$2:$C109,$C109,$D$2:$D109,$D109,$E$2:$E109,$E109,$F$2:$F109,$F109,$G$2:$G109,$G109,$H$2:$H109,$H109,$I$2:$I109,$I109)&gt;1,"; Duplicação provável",""),3,999))</f>
        <v/>
      </c>
      <c r="M109">
        <f>IF(COUNTA($A109:$I109)=0,0,IF(AND(ISNUMBER($A109),$A109&gt;=1,$B109&lt;&gt;"",$C109&lt;&gt;"",COUNTIF(LISTAS!$A$3:$A$1000,$C109)&gt;0,$D109&lt;&gt;"",COUNTIF(LISTAS!$B$3:$B$1000,$D109)&gt;0,ISNUMBER($G109),$G109&gt;0,ISNUMBER($H109),$H109&gt;=0),1,0))</f>
        <v>1</v>
      </c>
      <c r="N109">
        <f t="shared" si="14"/>
        <v>2026</v>
      </c>
      <c r="O109">
        <f>IF(AND(M109=1,N109=DASHBOARD!$H$6,OR(DASHBOARD!$B$6="Todos",C109=DASHBOARD!$B$6),OR(DASHBOARD!$E$6="Todos",D109=DASHBOARD!$E$6)),1,0)</f>
        <v>1</v>
      </c>
      <c r="P109">
        <f>IF(O109=0,0,IF(COUNTIFS($B$2:$B109,B109,$O$2:$O109,1)=1,1,0))</f>
        <v>1</v>
      </c>
      <c r="Q109">
        <f t="shared" si="15"/>
        <v>0</v>
      </c>
    </row>
    <row r="110" spans="1:17" x14ac:dyDescent="0.3">
      <c r="A110" s="6">
        <v>46350</v>
      </c>
      <c r="B110" s="7" t="s">
        <v>164</v>
      </c>
      <c r="C110" s="7" t="s">
        <v>59</v>
      </c>
      <c r="D110" s="7" t="s">
        <v>44</v>
      </c>
      <c r="E110" s="7" t="s">
        <v>55</v>
      </c>
      <c r="F110" s="7" t="s">
        <v>46</v>
      </c>
      <c r="G110" s="8">
        <v>3</v>
      </c>
      <c r="H110" s="9">
        <v>1450</v>
      </c>
      <c r="I110" s="9">
        <v>980</v>
      </c>
      <c r="J110" s="10">
        <f t="shared" si="12"/>
        <v>4350</v>
      </c>
      <c r="K110" s="10">
        <f t="shared" si="13"/>
        <v>1410</v>
      </c>
      <c r="L110" s="11" t="str">
        <f>IF(COUNTA($A110:$I110)=0,"",MID(IF(OR(NOT(ISNUMBER($A110)),$A110&lt;1),"; Data inválida","")&amp;IF($B110="","; Pedido ausente","")&amp;IF($C110="","; Região ausente",IF(COUNTIF(LISTAS!$A$3:$A$1000,$C110)=0,"; Região não cadastrada",""))&amp;IF($D110="","; Vendedor ausente",IF(COUNTIF(LISTAS!$B$3:$B$1000,$D110)=0,"; Vendedor não cadastrado",""))&amp;IF(OR(NOT(ISNUMBER($G110)),$G110&lt;=0),"; Quantidade inválida","")&amp;IF(OR(NOT(ISNUMBER($H110)),$H110&lt;0),"; Preço inválido","")&amp;IF(OR(NOT(ISNUMBER($I110)),$I110&lt;0),"; Custo ausente/inválido","")&amp;IF(COUNTIFS($A$2:$A110,$A110,$B$2:$B110,$B110,$C$2:$C110,$C110,$D$2:$D110,$D110,$E$2:$E110,$E110,$F$2:$F110,$F110,$G$2:$G110,$G110,$H$2:$H110,$H110,$I$2:$I110,$I110)&gt;1,"; Duplicação provável",""),3,999))</f>
        <v/>
      </c>
      <c r="M110">
        <f>IF(COUNTA($A110:$I110)=0,0,IF(AND(ISNUMBER($A110),$A110&gt;=1,$B110&lt;&gt;"",$C110&lt;&gt;"",COUNTIF(LISTAS!$A$3:$A$1000,$C110)&gt;0,$D110&lt;&gt;"",COUNTIF(LISTAS!$B$3:$B$1000,$D110)&gt;0,ISNUMBER($G110),$G110&gt;0,ISNUMBER($H110),$H110&gt;=0),1,0))</f>
        <v>1</v>
      </c>
      <c r="N110">
        <f t="shared" si="14"/>
        <v>2026</v>
      </c>
      <c r="O110">
        <f>IF(AND(M110=1,N110=DASHBOARD!$H$6,OR(DASHBOARD!$B$6="Todos",C110=DASHBOARD!$B$6),OR(DASHBOARD!$E$6="Todos",D110=DASHBOARD!$E$6)),1,0)</f>
        <v>1</v>
      </c>
      <c r="P110">
        <f>IF(O110=0,0,IF(COUNTIFS($B$2:$B110,B110,$O$2:$O110,1)=1,1,0))</f>
        <v>1</v>
      </c>
      <c r="Q110">
        <f t="shared" si="15"/>
        <v>0</v>
      </c>
    </row>
    <row r="111" spans="1:17" x14ac:dyDescent="0.3">
      <c r="A111" s="6">
        <v>46340</v>
      </c>
      <c r="B111" s="7" t="s">
        <v>165</v>
      </c>
      <c r="C111" s="7" t="s">
        <v>48</v>
      </c>
      <c r="D111" s="7" t="s">
        <v>44</v>
      </c>
      <c r="E111" s="7" t="s">
        <v>68</v>
      </c>
      <c r="F111" s="7" t="s">
        <v>41</v>
      </c>
      <c r="G111" s="8">
        <v>2</v>
      </c>
      <c r="H111" s="9">
        <v>1850</v>
      </c>
      <c r="I111" s="9">
        <v>1180</v>
      </c>
      <c r="J111" s="10">
        <f t="shared" si="12"/>
        <v>3700</v>
      </c>
      <c r="K111" s="10">
        <f t="shared" si="13"/>
        <v>1340</v>
      </c>
      <c r="L111" s="11" t="str">
        <f>IF(COUNTA($A111:$I111)=0,"",MID(IF(OR(NOT(ISNUMBER($A111)),$A111&lt;1),"; Data inválida","")&amp;IF($B111="","; Pedido ausente","")&amp;IF($C111="","; Região ausente",IF(COUNTIF(LISTAS!$A$3:$A$1000,$C111)=0,"; Região não cadastrada",""))&amp;IF($D111="","; Vendedor ausente",IF(COUNTIF(LISTAS!$B$3:$B$1000,$D111)=0,"; Vendedor não cadastrado",""))&amp;IF(OR(NOT(ISNUMBER($G111)),$G111&lt;=0),"; Quantidade inválida","")&amp;IF(OR(NOT(ISNUMBER($H111)),$H111&lt;0),"; Preço inválido","")&amp;IF(OR(NOT(ISNUMBER($I111)),$I111&lt;0),"; Custo ausente/inválido","")&amp;IF(COUNTIFS($A$2:$A111,$A111,$B$2:$B111,$B111,$C$2:$C111,$C111,$D$2:$D111,$D111,$E$2:$E111,$E111,$F$2:$F111,$F111,$G$2:$G111,$G111,$H$2:$H111,$H111,$I$2:$I111,$I111)&gt;1,"; Duplicação provável",""),3,999))</f>
        <v/>
      </c>
      <c r="M111">
        <f>IF(COUNTA($A111:$I111)=0,0,IF(AND(ISNUMBER($A111),$A111&gt;=1,$B111&lt;&gt;"",$C111&lt;&gt;"",COUNTIF(LISTAS!$A$3:$A$1000,$C111)&gt;0,$D111&lt;&gt;"",COUNTIF(LISTAS!$B$3:$B$1000,$D111)&gt;0,ISNUMBER($G111),$G111&gt;0,ISNUMBER($H111),$H111&gt;=0),1,0))</f>
        <v>1</v>
      </c>
      <c r="N111">
        <f t="shared" si="14"/>
        <v>2026</v>
      </c>
      <c r="O111">
        <f>IF(AND(M111=1,N111=DASHBOARD!$H$6,OR(DASHBOARD!$B$6="Todos",C111=DASHBOARD!$B$6),OR(DASHBOARD!$E$6="Todos",D111=DASHBOARD!$E$6)),1,0)</f>
        <v>1</v>
      </c>
      <c r="P111">
        <f>IF(O111=0,0,IF(COUNTIFS($B$2:$B111,B111,$O$2:$O111,1)=1,1,0))</f>
        <v>1</v>
      </c>
      <c r="Q111">
        <f t="shared" si="15"/>
        <v>0</v>
      </c>
    </row>
    <row r="112" spans="1:17" x14ac:dyDescent="0.3">
      <c r="A112" s="6">
        <v>46357</v>
      </c>
      <c r="B112" s="7" t="s">
        <v>166</v>
      </c>
      <c r="C112" s="7" t="s">
        <v>48</v>
      </c>
      <c r="D112" s="7" t="s">
        <v>39</v>
      </c>
      <c r="E112" s="7" t="s">
        <v>45</v>
      </c>
      <c r="F112" s="7" t="s">
        <v>46</v>
      </c>
      <c r="G112" s="8">
        <v>1</v>
      </c>
      <c r="H112" s="9">
        <v>3990</v>
      </c>
      <c r="I112" s="9">
        <v>3150</v>
      </c>
      <c r="J112" s="10">
        <f t="shared" si="12"/>
        <v>3990</v>
      </c>
      <c r="K112" s="10">
        <f t="shared" si="13"/>
        <v>840</v>
      </c>
      <c r="L112" s="11" t="str">
        <f>IF(COUNTA($A112:$I112)=0,"",MID(IF(OR(NOT(ISNUMBER($A112)),$A112&lt;1),"; Data inválida","")&amp;IF($B112="","; Pedido ausente","")&amp;IF($C112="","; Região ausente",IF(COUNTIF(LISTAS!$A$3:$A$1000,$C112)=0,"; Região não cadastrada",""))&amp;IF($D112="","; Vendedor ausente",IF(COUNTIF(LISTAS!$B$3:$B$1000,$D112)=0,"; Vendedor não cadastrado",""))&amp;IF(OR(NOT(ISNUMBER($G112)),$G112&lt;=0),"; Quantidade inválida","")&amp;IF(OR(NOT(ISNUMBER($H112)),$H112&lt;0),"; Preço inválido","")&amp;IF(OR(NOT(ISNUMBER($I112)),$I112&lt;0),"; Custo ausente/inválido","")&amp;IF(COUNTIFS($A$2:$A112,$A112,$B$2:$B112,$B112,$C$2:$C112,$C112,$D$2:$D112,$D112,$E$2:$E112,$E112,$F$2:$F112,$F112,$G$2:$G112,$G112,$H$2:$H112,$H112,$I$2:$I112,$I112)&gt;1,"; Duplicação provável",""),3,999))</f>
        <v/>
      </c>
      <c r="M112">
        <f>IF(COUNTA($A112:$I112)=0,0,IF(AND(ISNUMBER($A112),$A112&gt;=1,$B112&lt;&gt;"",$C112&lt;&gt;"",COUNTIF(LISTAS!$A$3:$A$1000,$C112)&gt;0,$D112&lt;&gt;"",COUNTIF(LISTAS!$B$3:$B$1000,$D112)&gt;0,ISNUMBER($G112),$G112&gt;0,ISNUMBER($H112),$H112&gt;=0),1,0))</f>
        <v>1</v>
      </c>
      <c r="N112">
        <f t="shared" si="14"/>
        <v>2026</v>
      </c>
      <c r="O112">
        <f>IF(AND(M112=1,N112=DASHBOARD!$H$6,OR(DASHBOARD!$B$6="Todos",C112=DASHBOARD!$B$6),OR(DASHBOARD!$E$6="Todos",D112=DASHBOARD!$E$6)),1,0)</f>
        <v>1</v>
      </c>
      <c r="P112">
        <f>IF(O112=0,0,IF(COUNTIFS($B$2:$B112,B112,$O$2:$O112,1)=1,1,0))</f>
        <v>1</v>
      </c>
      <c r="Q112">
        <f t="shared" si="15"/>
        <v>0</v>
      </c>
    </row>
    <row r="113" spans="1:17" x14ac:dyDescent="0.3">
      <c r="A113" s="6">
        <v>46375</v>
      </c>
      <c r="B113" s="7" t="s">
        <v>167</v>
      </c>
      <c r="C113" s="7" t="s">
        <v>43</v>
      </c>
      <c r="D113" s="7" t="s">
        <v>39</v>
      </c>
      <c r="E113" s="7" t="s">
        <v>55</v>
      </c>
      <c r="F113" s="7" t="s">
        <v>46</v>
      </c>
      <c r="G113" s="8">
        <v>3</v>
      </c>
      <c r="H113" s="9">
        <v>1406.5</v>
      </c>
      <c r="I113" s="9">
        <v>980</v>
      </c>
      <c r="J113" s="10">
        <f t="shared" si="12"/>
        <v>4219.5</v>
      </c>
      <c r="K113" s="10">
        <f t="shared" si="13"/>
        <v>1279.5</v>
      </c>
      <c r="L113" s="11" t="str">
        <f>IF(COUNTA($A113:$I113)=0,"",MID(IF(OR(NOT(ISNUMBER($A113)),$A113&lt;1),"; Data inválida","")&amp;IF($B113="","; Pedido ausente","")&amp;IF($C113="","; Região ausente",IF(COUNTIF(LISTAS!$A$3:$A$1000,$C113)=0,"; Região não cadastrada",""))&amp;IF($D113="","; Vendedor ausente",IF(COUNTIF(LISTAS!$B$3:$B$1000,$D113)=0,"; Vendedor não cadastrado",""))&amp;IF(OR(NOT(ISNUMBER($G113)),$G113&lt;=0),"; Quantidade inválida","")&amp;IF(OR(NOT(ISNUMBER($H113)),$H113&lt;0),"; Preço inválido","")&amp;IF(OR(NOT(ISNUMBER($I113)),$I113&lt;0),"; Custo ausente/inválido","")&amp;IF(COUNTIFS($A$2:$A113,$A113,$B$2:$B113,$B113,$C$2:$C113,$C113,$D$2:$D113,$D113,$E$2:$E113,$E113,$F$2:$F113,$F113,$G$2:$G113,$G113,$H$2:$H113,$H113,$I$2:$I113,$I113)&gt;1,"; Duplicação provável",""),3,999))</f>
        <v/>
      </c>
      <c r="M113">
        <f>IF(COUNTA($A113:$I113)=0,0,IF(AND(ISNUMBER($A113),$A113&gt;=1,$B113&lt;&gt;"",$C113&lt;&gt;"",COUNTIF(LISTAS!$A$3:$A$1000,$C113)&gt;0,$D113&lt;&gt;"",COUNTIF(LISTAS!$B$3:$B$1000,$D113)&gt;0,ISNUMBER($G113),$G113&gt;0,ISNUMBER($H113),$H113&gt;=0),1,0))</f>
        <v>1</v>
      </c>
      <c r="N113">
        <f t="shared" si="14"/>
        <v>2026</v>
      </c>
      <c r="O113">
        <f>IF(AND(M113=1,N113=DASHBOARD!$H$6,OR(DASHBOARD!$B$6="Todos",C113=DASHBOARD!$B$6),OR(DASHBOARD!$E$6="Todos",D113=DASHBOARD!$E$6)),1,0)</f>
        <v>1</v>
      </c>
      <c r="P113">
        <f>IF(O113=0,0,IF(COUNTIFS($B$2:$B113,B113,$O$2:$O113,1)=1,1,0))</f>
        <v>1</v>
      </c>
      <c r="Q113">
        <f t="shared" si="15"/>
        <v>0</v>
      </c>
    </row>
    <row r="114" spans="1:17" x14ac:dyDescent="0.3">
      <c r="A114" s="6">
        <v>46371</v>
      </c>
      <c r="B114" s="7" t="s">
        <v>168</v>
      </c>
      <c r="C114" s="7" t="s">
        <v>38</v>
      </c>
      <c r="D114" s="7" t="s">
        <v>51</v>
      </c>
      <c r="E114" s="7" t="s">
        <v>89</v>
      </c>
      <c r="F114" s="7" t="s">
        <v>53</v>
      </c>
      <c r="G114" s="8">
        <v>1</v>
      </c>
      <c r="H114" s="9">
        <v>420</v>
      </c>
      <c r="I114" s="9">
        <v>240</v>
      </c>
      <c r="J114" s="10">
        <f t="shared" si="12"/>
        <v>420</v>
      </c>
      <c r="K114" s="10">
        <f t="shared" si="13"/>
        <v>180</v>
      </c>
      <c r="L114" s="11" t="str">
        <f>IF(COUNTA($A114:$I114)=0,"",MID(IF(OR(NOT(ISNUMBER($A114)),$A114&lt;1),"; Data inválida","")&amp;IF($B114="","; Pedido ausente","")&amp;IF($C114="","; Região ausente",IF(COUNTIF(LISTAS!$A$3:$A$1000,$C114)=0,"; Região não cadastrada",""))&amp;IF($D114="","; Vendedor ausente",IF(COUNTIF(LISTAS!$B$3:$B$1000,$D114)=0,"; Vendedor não cadastrado",""))&amp;IF(OR(NOT(ISNUMBER($G114)),$G114&lt;=0),"; Quantidade inválida","")&amp;IF(OR(NOT(ISNUMBER($H114)),$H114&lt;0),"; Preço inválido","")&amp;IF(OR(NOT(ISNUMBER($I114)),$I114&lt;0),"; Custo ausente/inválido","")&amp;IF(COUNTIFS($A$2:$A114,$A114,$B$2:$B114,$B114,$C$2:$C114,$C114,$D$2:$D114,$D114,$E$2:$E114,$E114,$F$2:$F114,$F114,$G$2:$G114,$G114,$H$2:$H114,$H114,$I$2:$I114,$I114)&gt;1,"; Duplicação provável",""),3,999))</f>
        <v/>
      </c>
      <c r="M114">
        <f>IF(COUNTA($A114:$I114)=0,0,IF(AND(ISNUMBER($A114),$A114&gt;=1,$B114&lt;&gt;"",$C114&lt;&gt;"",COUNTIF(LISTAS!$A$3:$A$1000,$C114)&gt;0,$D114&lt;&gt;"",COUNTIF(LISTAS!$B$3:$B$1000,$D114)&gt;0,ISNUMBER($G114),$G114&gt;0,ISNUMBER($H114),$H114&gt;=0),1,0))</f>
        <v>1</v>
      </c>
      <c r="N114">
        <f t="shared" si="14"/>
        <v>2026</v>
      </c>
      <c r="O114">
        <f>IF(AND(M114=1,N114=DASHBOARD!$H$6,OR(DASHBOARD!$B$6="Todos",C114=DASHBOARD!$B$6),OR(DASHBOARD!$E$6="Todos",D114=DASHBOARD!$E$6)),1,0)</f>
        <v>1</v>
      </c>
      <c r="P114">
        <f>IF(O114=0,0,IF(COUNTIFS($B$2:$B114,B114,$O$2:$O114,1)=1,1,0))</f>
        <v>1</v>
      </c>
      <c r="Q114">
        <f t="shared" si="15"/>
        <v>0</v>
      </c>
    </row>
    <row r="115" spans="1:17" x14ac:dyDescent="0.3">
      <c r="A115" s="6">
        <v>46362</v>
      </c>
      <c r="B115" s="7" t="s">
        <v>169</v>
      </c>
      <c r="C115" s="7" t="s">
        <v>38</v>
      </c>
      <c r="D115" s="7" t="s">
        <v>44</v>
      </c>
      <c r="E115" s="7" t="s">
        <v>40</v>
      </c>
      <c r="F115" s="7" t="s">
        <v>41</v>
      </c>
      <c r="G115" s="8">
        <v>5</v>
      </c>
      <c r="H115" s="9">
        <v>931</v>
      </c>
      <c r="I115" s="9">
        <v>610</v>
      </c>
      <c r="J115" s="10">
        <f t="shared" si="12"/>
        <v>4655</v>
      </c>
      <c r="K115" s="10">
        <f t="shared" si="13"/>
        <v>1605</v>
      </c>
      <c r="L115" s="11" t="str">
        <f>IF(COUNTA($A115:$I115)=0,"",MID(IF(OR(NOT(ISNUMBER($A115)),$A115&lt;1),"; Data inválida","")&amp;IF($B115="","; Pedido ausente","")&amp;IF($C115="","; Região ausente",IF(COUNTIF(LISTAS!$A$3:$A$1000,$C115)=0,"; Região não cadastrada",""))&amp;IF($D115="","; Vendedor ausente",IF(COUNTIF(LISTAS!$B$3:$B$1000,$D115)=0,"; Vendedor não cadastrado",""))&amp;IF(OR(NOT(ISNUMBER($G115)),$G115&lt;=0),"; Quantidade inválida","")&amp;IF(OR(NOT(ISNUMBER($H115)),$H115&lt;0),"; Preço inválido","")&amp;IF(OR(NOT(ISNUMBER($I115)),$I115&lt;0),"; Custo ausente/inválido","")&amp;IF(COUNTIFS($A$2:$A115,$A115,$B$2:$B115,$B115,$C$2:$C115,$C115,$D$2:$D115,$D115,$E$2:$E115,$E115,$F$2:$F115,$F115,$G$2:$G115,$G115,$H$2:$H115,$H115,$I$2:$I115,$I115)&gt;1,"; Duplicação provável",""),3,999))</f>
        <v/>
      </c>
      <c r="M115">
        <f>IF(COUNTA($A115:$I115)=0,0,IF(AND(ISNUMBER($A115),$A115&gt;=1,$B115&lt;&gt;"",$C115&lt;&gt;"",COUNTIF(LISTAS!$A$3:$A$1000,$C115)&gt;0,$D115&lt;&gt;"",COUNTIF(LISTAS!$B$3:$B$1000,$D115)&gt;0,ISNUMBER($G115),$G115&gt;0,ISNUMBER($H115),$H115&gt;=0),1,0))</f>
        <v>1</v>
      </c>
      <c r="N115">
        <f t="shared" si="14"/>
        <v>2026</v>
      </c>
      <c r="O115">
        <f>IF(AND(M115=1,N115=DASHBOARD!$H$6,OR(DASHBOARD!$B$6="Todos",C115=DASHBOARD!$B$6),OR(DASHBOARD!$E$6="Todos",D115=DASHBOARD!$E$6)),1,0)</f>
        <v>1</v>
      </c>
      <c r="P115">
        <f>IF(O115=0,0,IF(COUNTIFS($B$2:$B115,B115,$O$2:$O115,1)=1,1,0))</f>
        <v>1</v>
      </c>
      <c r="Q115">
        <f t="shared" si="15"/>
        <v>0</v>
      </c>
    </row>
    <row r="116" spans="1:17" x14ac:dyDescent="0.3">
      <c r="A116" s="6">
        <v>46372</v>
      </c>
      <c r="B116" s="7" t="s">
        <v>170</v>
      </c>
      <c r="C116" s="7" t="s">
        <v>57</v>
      </c>
      <c r="D116" s="7" t="s">
        <v>60</v>
      </c>
      <c r="E116" s="7" t="s">
        <v>89</v>
      </c>
      <c r="F116" s="7" t="s">
        <v>53</v>
      </c>
      <c r="G116" s="8">
        <v>5</v>
      </c>
      <c r="H116" s="9">
        <v>420</v>
      </c>
      <c r="I116" s="9">
        <v>240</v>
      </c>
      <c r="J116" s="10">
        <f t="shared" si="12"/>
        <v>2100</v>
      </c>
      <c r="K116" s="10">
        <f t="shared" si="13"/>
        <v>900</v>
      </c>
      <c r="L116" s="11" t="str">
        <f>IF(COUNTA($A116:$I116)=0,"",MID(IF(OR(NOT(ISNUMBER($A116)),$A116&lt;1),"; Data inválida","")&amp;IF($B116="","; Pedido ausente","")&amp;IF($C116="","; Região ausente",IF(COUNTIF(LISTAS!$A$3:$A$1000,$C116)=0,"; Região não cadastrada",""))&amp;IF($D116="","; Vendedor ausente",IF(COUNTIF(LISTAS!$B$3:$B$1000,$D116)=0,"; Vendedor não cadastrado",""))&amp;IF(OR(NOT(ISNUMBER($G116)),$G116&lt;=0),"; Quantidade inválida","")&amp;IF(OR(NOT(ISNUMBER($H116)),$H116&lt;0),"; Preço inválido","")&amp;IF(OR(NOT(ISNUMBER($I116)),$I116&lt;0),"; Custo ausente/inválido","")&amp;IF(COUNTIFS($A$2:$A116,$A116,$B$2:$B116,$B116,$C$2:$C116,$C116,$D$2:$D116,$D116,$E$2:$E116,$E116,$F$2:$F116,$F116,$G$2:$G116,$G116,$H$2:$H116,$H116,$I$2:$I116,$I116)&gt;1,"; Duplicação provável",""),3,999))</f>
        <v/>
      </c>
      <c r="M116">
        <f>IF(COUNTA($A116:$I116)=0,0,IF(AND(ISNUMBER($A116),$A116&gt;=1,$B116&lt;&gt;"",$C116&lt;&gt;"",COUNTIF(LISTAS!$A$3:$A$1000,$C116)&gt;0,$D116&lt;&gt;"",COUNTIF(LISTAS!$B$3:$B$1000,$D116)&gt;0,ISNUMBER($G116),$G116&gt;0,ISNUMBER($H116),$H116&gt;=0),1,0))</f>
        <v>1</v>
      </c>
      <c r="N116">
        <f t="shared" si="14"/>
        <v>2026</v>
      </c>
      <c r="O116">
        <f>IF(AND(M116=1,N116=DASHBOARD!$H$6,OR(DASHBOARD!$B$6="Todos",C116=DASHBOARD!$B$6),OR(DASHBOARD!$E$6="Todos",D116=DASHBOARD!$E$6)),1,0)</f>
        <v>1</v>
      </c>
      <c r="P116">
        <f>IF(O116=0,0,IF(COUNTIFS($B$2:$B116,B116,$O$2:$O116,1)=1,1,0))</f>
        <v>1</v>
      </c>
      <c r="Q116">
        <f t="shared" si="15"/>
        <v>0</v>
      </c>
    </row>
    <row r="117" spans="1:17" x14ac:dyDescent="0.3">
      <c r="A117" s="6">
        <v>46361</v>
      </c>
      <c r="B117" s="7" t="s">
        <v>171</v>
      </c>
      <c r="C117" s="7" t="s">
        <v>57</v>
      </c>
      <c r="D117" s="7" t="s">
        <v>64</v>
      </c>
      <c r="E117" s="7" t="s">
        <v>68</v>
      </c>
      <c r="F117" s="7" t="s">
        <v>41</v>
      </c>
      <c r="G117" s="8">
        <v>1</v>
      </c>
      <c r="H117" s="9">
        <v>1850</v>
      </c>
      <c r="I117" s="9">
        <v>1180</v>
      </c>
      <c r="J117" s="10">
        <f t="shared" si="12"/>
        <v>1850</v>
      </c>
      <c r="K117" s="10">
        <f t="shared" si="13"/>
        <v>670</v>
      </c>
      <c r="L117" s="11" t="str">
        <f>IF(COUNTA($A117:$I117)=0,"",MID(IF(OR(NOT(ISNUMBER($A117)),$A117&lt;1),"; Data inválida","")&amp;IF($B117="","; Pedido ausente","")&amp;IF($C117="","; Região ausente",IF(COUNTIF(LISTAS!$A$3:$A$1000,$C117)=0,"; Região não cadastrada",""))&amp;IF($D117="","; Vendedor ausente",IF(COUNTIF(LISTAS!$B$3:$B$1000,$D117)=0,"; Vendedor não cadastrado",""))&amp;IF(OR(NOT(ISNUMBER($G117)),$G117&lt;=0),"; Quantidade inválida","")&amp;IF(OR(NOT(ISNUMBER($H117)),$H117&lt;0),"; Preço inválido","")&amp;IF(OR(NOT(ISNUMBER($I117)),$I117&lt;0),"; Custo ausente/inválido","")&amp;IF(COUNTIFS($A$2:$A117,$A117,$B$2:$B117,$B117,$C$2:$C117,$C117,$D$2:$D117,$D117,$E$2:$E117,$E117,$F$2:$F117,$F117,$G$2:$G117,$G117,$H$2:$H117,$H117,$I$2:$I117,$I117)&gt;1,"; Duplicação provável",""),3,999))</f>
        <v/>
      </c>
      <c r="M117">
        <f>IF(COUNTA($A117:$I117)=0,0,IF(AND(ISNUMBER($A117),$A117&gt;=1,$B117&lt;&gt;"",$C117&lt;&gt;"",COUNTIF(LISTAS!$A$3:$A$1000,$C117)&gt;0,$D117&lt;&gt;"",COUNTIF(LISTAS!$B$3:$B$1000,$D117)&gt;0,ISNUMBER($G117),$G117&gt;0,ISNUMBER($H117),$H117&gt;=0),1,0))</f>
        <v>1</v>
      </c>
      <c r="N117">
        <f t="shared" si="14"/>
        <v>2026</v>
      </c>
      <c r="O117">
        <f>IF(AND(M117=1,N117=DASHBOARD!$H$6,OR(DASHBOARD!$B$6="Todos",C117=DASHBOARD!$B$6),OR(DASHBOARD!$E$6="Todos",D117=DASHBOARD!$E$6)),1,0)</f>
        <v>1</v>
      </c>
      <c r="P117">
        <f>IF(O117=0,0,IF(COUNTIFS($B$2:$B117,B117,$O$2:$O117,1)=1,1,0))</f>
        <v>1</v>
      </c>
      <c r="Q117">
        <f t="shared" si="15"/>
        <v>0</v>
      </c>
    </row>
    <row r="118" spans="1:17" x14ac:dyDescent="0.3">
      <c r="A118" s="6">
        <v>46378</v>
      </c>
      <c r="B118" s="7" t="s">
        <v>172</v>
      </c>
      <c r="C118" s="7" t="s">
        <v>48</v>
      </c>
      <c r="D118" s="7" t="s">
        <v>60</v>
      </c>
      <c r="E118" s="7" t="s">
        <v>89</v>
      </c>
      <c r="F118" s="7" t="s">
        <v>53</v>
      </c>
      <c r="G118" s="8">
        <v>4</v>
      </c>
      <c r="H118" s="9">
        <v>399</v>
      </c>
      <c r="I118" s="9">
        <v>240</v>
      </c>
      <c r="J118" s="10">
        <f t="shared" si="12"/>
        <v>1596</v>
      </c>
      <c r="K118" s="10">
        <f t="shared" si="13"/>
        <v>636</v>
      </c>
      <c r="L118" s="11" t="str">
        <f>IF(COUNTA($A118:$I118)=0,"",MID(IF(OR(NOT(ISNUMBER($A118)),$A118&lt;1),"; Data inválida","")&amp;IF($B118="","; Pedido ausente","")&amp;IF($C118="","; Região ausente",IF(COUNTIF(LISTAS!$A$3:$A$1000,$C118)=0,"; Região não cadastrada",""))&amp;IF($D118="","; Vendedor ausente",IF(COUNTIF(LISTAS!$B$3:$B$1000,$D118)=0,"; Vendedor não cadastrado",""))&amp;IF(OR(NOT(ISNUMBER($G118)),$G118&lt;=0),"; Quantidade inválida","")&amp;IF(OR(NOT(ISNUMBER($H118)),$H118&lt;0),"; Preço inválido","")&amp;IF(OR(NOT(ISNUMBER($I118)),$I118&lt;0),"; Custo ausente/inválido","")&amp;IF(COUNTIFS($A$2:$A118,$A118,$B$2:$B118,$B118,$C$2:$C118,$C118,$D$2:$D118,$D118,$E$2:$E118,$E118,$F$2:$F118,$F118,$G$2:$G118,$G118,$H$2:$H118,$H118,$I$2:$I118,$I118)&gt;1,"; Duplicação provável",""),3,999))</f>
        <v/>
      </c>
      <c r="M118">
        <f>IF(COUNTA($A118:$I118)=0,0,IF(AND(ISNUMBER($A118),$A118&gt;=1,$B118&lt;&gt;"",$C118&lt;&gt;"",COUNTIF(LISTAS!$A$3:$A$1000,$C118)&gt;0,$D118&lt;&gt;"",COUNTIF(LISTAS!$B$3:$B$1000,$D118)&gt;0,ISNUMBER($G118),$G118&gt;0,ISNUMBER($H118),$H118&gt;=0),1,0))</f>
        <v>1</v>
      </c>
      <c r="N118">
        <f t="shared" si="14"/>
        <v>2026</v>
      </c>
      <c r="O118">
        <f>IF(AND(M118=1,N118=DASHBOARD!$H$6,OR(DASHBOARD!$B$6="Todos",C118=DASHBOARD!$B$6),OR(DASHBOARD!$E$6="Todos",D118=DASHBOARD!$E$6)),1,0)</f>
        <v>1</v>
      </c>
      <c r="P118">
        <f>IF(O118=0,0,IF(COUNTIFS($B$2:$B118,B118,$O$2:$O118,1)=1,1,0))</f>
        <v>1</v>
      </c>
      <c r="Q118">
        <f t="shared" si="15"/>
        <v>0</v>
      </c>
    </row>
    <row r="119" spans="1:17" x14ac:dyDescent="0.3">
      <c r="A119" s="6">
        <v>46364</v>
      </c>
      <c r="B119" s="7" t="s">
        <v>173</v>
      </c>
      <c r="C119" s="7" t="s">
        <v>48</v>
      </c>
      <c r="D119" s="7" t="s">
        <v>64</v>
      </c>
      <c r="E119" s="7" t="s">
        <v>55</v>
      </c>
      <c r="F119" s="7" t="s">
        <v>46</v>
      </c>
      <c r="G119" s="8">
        <v>2</v>
      </c>
      <c r="H119" s="9">
        <v>1450</v>
      </c>
      <c r="I119" s="9">
        <v>980</v>
      </c>
      <c r="J119" s="10">
        <f t="shared" si="12"/>
        <v>2900</v>
      </c>
      <c r="K119" s="10">
        <f t="shared" si="13"/>
        <v>940</v>
      </c>
      <c r="L119" s="11" t="str">
        <f>IF(COUNTA($A119:$I119)=0,"",MID(IF(OR(NOT(ISNUMBER($A119)),$A119&lt;1),"; Data inválida","")&amp;IF($B119="","; Pedido ausente","")&amp;IF($C119="","; Região ausente",IF(COUNTIF(LISTAS!$A$3:$A$1000,$C119)=0,"; Região não cadastrada",""))&amp;IF($D119="","; Vendedor ausente",IF(COUNTIF(LISTAS!$B$3:$B$1000,$D119)=0,"; Vendedor não cadastrado",""))&amp;IF(OR(NOT(ISNUMBER($G119)),$G119&lt;=0),"; Quantidade inválida","")&amp;IF(OR(NOT(ISNUMBER($H119)),$H119&lt;0),"; Preço inválido","")&amp;IF(OR(NOT(ISNUMBER($I119)),$I119&lt;0),"; Custo ausente/inválido","")&amp;IF(COUNTIFS($A$2:$A119,$A119,$B$2:$B119,$B119,$C$2:$C119,$C119,$D$2:$D119,$D119,$E$2:$E119,$E119,$F$2:$F119,$F119,$G$2:$G119,$G119,$H$2:$H119,$H119,$I$2:$I119,$I119)&gt;1,"; Duplicação provável",""),3,999))</f>
        <v/>
      </c>
      <c r="M119">
        <f>IF(COUNTA($A119:$I119)=0,0,IF(AND(ISNUMBER($A119),$A119&gt;=1,$B119&lt;&gt;"",$C119&lt;&gt;"",COUNTIF(LISTAS!$A$3:$A$1000,$C119)&gt;0,$D119&lt;&gt;"",COUNTIF(LISTAS!$B$3:$B$1000,$D119)&gt;0,ISNUMBER($G119),$G119&gt;0,ISNUMBER($H119),$H119&gt;=0),1,0))</f>
        <v>1</v>
      </c>
      <c r="N119">
        <f t="shared" si="14"/>
        <v>2026</v>
      </c>
      <c r="O119">
        <f>IF(AND(M119=1,N119=DASHBOARD!$H$6,OR(DASHBOARD!$B$6="Todos",C119=DASHBOARD!$B$6),OR(DASHBOARD!$E$6="Todos",D119=DASHBOARD!$E$6)),1,0)</f>
        <v>1</v>
      </c>
      <c r="P119">
        <f>IF(O119=0,0,IF(COUNTIFS($B$2:$B119,B119,$O$2:$O119,1)=1,1,0))</f>
        <v>1</v>
      </c>
      <c r="Q119">
        <f t="shared" si="15"/>
        <v>0</v>
      </c>
    </row>
    <row r="120" spans="1:17" x14ac:dyDescent="0.3">
      <c r="A120" s="6">
        <v>46380</v>
      </c>
      <c r="B120" s="7" t="s">
        <v>174</v>
      </c>
      <c r="C120" s="7" t="s">
        <v>38</v>
      </c>
      <c r="D120" s="7" t="s">
        <v>51</v>
      </c>
      <c r="E120" s="7" t="s">
        <v>89</v>
      </c>
      <c r="F120" s="7" t="s">
        <v>53</v>
      </c>
      <c r="G120" s="8">
        <v>5</v>
      </c>
      <c r="H120" s="9">
        <v>407.4</v>
      </c>
      <c r="I120" s="9">
        <v>240</v>
      </c>
      <c r="J120" s="10">
        <f t="shared" si="12"/>
        <v>2037</v>
      </c>
      <c r="K120" s="10">
        <f t="shared" si="13"/>
        <v>837</v>
      </c>
      <c r="L120" s="11" t="str">
        <f>IF(COUNTA($A120:$I120)=0,"",MID(IF(OR(NOT(ISNUMBER($A120)),$A120&lt;1),"; Data inválida","")&amp;IF($B120="","; Pedido ausente","")&amp;IF($C120="","; Região ausente",IF(COUNTIF(LISTAS!$A$3:$A$1000,$C120)=0,"; Região não cadastrada",""))&amp;IF($D120="","; Vendedor ausente",IF(COUNTIF(LISTAS!$B$3:$B$1000,$D120)=0,"; Vendedor não cadastrado",""))&amp;IF(OR(NOT(ISNUMBER($G120)),$G120&lt;=0),"; Quantidade inválida","")&amp;IF(OR(NOT(ISNUMBER($H120)),$H120&lt;0),"; Preço inválido","")&amp;IF(OR(NOT(ISNUMBER($I120)),$I120&lt;0),"; Custo ausente/inválido","")&amp;IF(COUNTIFS($A$2:$A120,$A120,$B$2:$B120,$B120,$C$2:$C120,$C120,$D$2:$D120,$D120,$E$2:$E120,$E120,$F$2:$F120,$F120,$G$2:$G120,$G120,$H$2:$H120,$H120,$I$2:$I120,$I120)&gt;1,"; Duplicação provável",""),3,999))</f>
        <v/>
      </c>
      <c r="M120">
        <f>IF(COUNTA($A120:$I120)=0,0,IF(AND(ISNUMBER($A120),$A120&gt;=1,$B120&lt;&gt;"",$C120&lt;&gt;"",COUNTIF(LISTAS!$A$3:$A$1000,$C120)&gt;0,$D120&lt;&gt;"",COUNTIF(LISTAS!$B$3:$B$1000,$D120)&gt;0,ISNUMBER($G120),$G120&gt;0,ISNUMBER($H120),$H120&gt;=0),1,0))</f>
        <v>1</v>
      </c>
      <c r="N120">
        <f t="shared" si="14"/>
        <v>2026</v>
      </c>
      <c r="O120">
        <f>IF(AND(M120=1,N120=DASHBOARD!$H$6,OR(DASHBOARD!$B$6="Todos",C120=DASHBOARD!$B$6),OR(DASHBOARD!$E$6="Todos",D120=DASHBOARD!$E$6)),1,0)</f>
        <v>1</v>
      </c>
      <c r="P120">
        <f>IF(O120=0,0,IF(COUNTIFS($B$2:$B120,B120,$O$2:$O120,1)=1,1,0))</f>
        <v>1</v>
      </c>
      <c r="Q120">
        <f t="shared" si="15"/>
        <v>0</v>
      </c>
    </row>
    <row r="121" spans="1:17" x14ac:dyDescent="0.3">
      <c r="A121" s="6">
        <v>46378</v>
      </c>
      <c r="B121" s="7" t="s">
        <v>175</v>
      </c>
      <c r="C121" s="7" t="s">
        <v>59</v>
      </c>
      <c r="D121" s="7" t="s">
        <v>39</v>
      </c>
      <c r="E121" s="7" t="s">
        <v>45</v>
      </c>
      <c r="F121" s="7" t="s">
        <v>46</v>
      </c>
      <c r="G121" s="8">
        <v>3</v>
      </c>
      <c r="H121" s="9">
        <v>4074</v>
      </c>
      <c r="I121" s="9">
        <v>3150</v>
      </c>
      <c r="J121" s="10">
        <f t="shared" si="12"/>
        <v>12222</v>
      </c>
      <c r="K121" s="10">
        <f t="shared" si="13"/>
        <v>2772</v>
      </c>
      <c r="L121" s="11" t="str">
        <f>IF(COUNTA($A121:$I121)=0,"",MID(IF(OR(NOT(ISNUMBER($A121)),$A121&lt;1),"; Data inválida","")&amp;IF($B121="","; Pedido ausente","")&amp;IF($C121="","; Região ausente",IF(COUNTIF(LISTAS!$A$3:$A$1000,$C121)=0,"; Região não cadastrada",""))&amp;IF($D121="","; Vendedor ausente",IF(COUNTIF(LISTAS!$B$3:$B$1000,$D121)=0,"; Vendedor não cadastrado",""))&amp;IF(OR(NOT(ISNUMBER($G121)),$G121&lt;=0),"; Quantidade inválida","")&amp;IF(OR(NOT(ISNUMBER($H121)),$H121&lt;0),"; Preço inválido","")&amp;IF(OR(NOT(ISNUMBER($I121)),$I121&lt;0),"; Custo ausente/inválido","")&amp;IF(COUNTIFS($A$2:$A121,$A121,$B$2:$B121,$B121,$C$2:$C121,$C121,$D$2:$D121,$D121,$E$2:$E121,$E121,$F$2:$F121,$F121,$G$2:$G121,$G121,$H$2:$H121,$H121,$I$2:$I121,$I121)&gt;1,"; Duplicação provável",""),3,999))</f>
        <v/>
      </c>
      <c r="M121">
        <f>IF(COUNTA($A121:$I121)=0,0,IF(AND(ISNUMBER($A121),$A121&gt;=1,$B121&lt;&gt;"",$C121&lt;&gt;"",COUNTIF(LISTAS!$A$3:$A$1000,$C121)&gt;0,$D121&lt;&gt;"",COUNTIF(LISTAS!$B$3:$B$1000,$D121)&gt;0,ISNUMBER($G121),$G121&gt;0,ISNUMBER($H121),$H121&gt;=0),1,0))</f>
        <v>1</v>
      </c>
      <c r="N121">
        <f t="shared" si="14"/>
        <v>2026</v>
      </c>
      <c r="O121">
        <f>IF(AND(M121=1,N121=DASHBOARD!$H$6,OR(DASHBOARD!$B$6="Todos",C121=DASHBOARD!$B$6),OR(DASHBOARD!$E$6="Todos",D121=DASHBOARD!$E$6)),1,0)</f>
        <v>1</v>
      </c>
      <c r="P121">
        <f>IF(O121=0,0,IF(COUNTIFS($B$2:$B121,B121,$O$2:$O121,1)=1,1,0))</f>
        <v>1</v>
      </c>
      <c r="Q121">
        <f t="shared" si="15"/>
        <v>0</v>
      </c>
    </row>
    <row r="122" spans="1:17" x14ac:dyDescent="0.3">
      <c r="A122" s="2"/>
      <c r="G122" s="4"/>
      <c r="H122" s="5"/>
      <c r="I122" s="5"/>
      <c r="J122" s="5"/>
      <c r="K122" s="5"/>
    </row>
    <row r="123" spans="1:17" x14ac:dyDescent="0.3">
      <c r="A123" s="2"/>
      <c r="G123" s="4"/>
      <c r="H123" s="5"/>
      <c r="I123" s="5"/>
      <c r="J123" s="5"/>
      <c r="K123" s="5"/>
    </row>
    <row r="124" spans="1:17" x14ac:dyDescent="0.3">
      <c r="A124" s="2"/>
      <c r="G124" s="4"/>
      <c r="H124" s="5"/>
      <c r="I124" s="5"/>
      <c r="J124" s="5"/>
      <c r="K124" s="5"/>
    </row>
    <row r="125" spans="1:17" x14ac:dyDescent="0.3">
      <c r="A125" s="2"/>
      <c r="G125" s="4"/>
      <c r="H125" s="5"/>
      <c r="I125" s="5"/>
      <c r="J125" s="5"/>
      <c r="K125" s="5"/>
    </row>
    <row r="126" spans="1:17" x14ac:dyDescent="0.3">
      <c r="A126" s="2"/>
      <c r="G126" s="4"/>
      <c r="H126" s="5"/>
      <c r="I126" s="5"/>
      <c r="J126" s="5"/>
      <c r="K126" s="5"/>
    </row>
    <row r="127" spans="1:17" x14ac:dyDescent="0.3">
      <c r="A127" s="2"/>
      <c r="G127" s="4"/>
      <c r="H127" s="5"/>
      <c r="I127" s="5"/>
      <c r="J127" s="5"/>
      <c r="K127" s="5"/>
    </row>
    <row r="128" spans="1:17" x14ac:dyDescent="0.3">
      <c r="A128" s="2"/>
      <c r="G128" s="4"/>
      <c r="H128" s="5"/>
      <c r="I128" s="5"/>
      <c r="J128" s="5"/>
      <c r="K128" s="5"/>
    </row>
    <row r="129" spans="1:11" x14ac:dyDescent="0.3">
      <c r="A129" s="2"/>
      <c r="G129" s="4"/>
      <c r="H129" s="5"/>
      <c r="I129" s="5"/>
      <c r="J129" s="5"/>
      <c r="K129" s="5"/>
    </row>
    <row r="130" spans="1:11" x14ac:dyDescent="0.3">
      <c r="A130" s="2"/>
      <c r="G130" s="4"/>
      <c r="H130" s="5"/>
      <c r="I130" s="5"/>
      <c r="J130" s="5"/>
      <c r="K130" s="5"/>
    </row>
    <row r="131" spans="1:11" x14ac:dyDescent="0.3">
      <c r="A131" s="2"/>
      <c r="G131" s="4"/>
      <c r="H131" s="5"/>
      <c r="I131" s="5"/>
      <c r="J131" s="5"/>
      <c r="K131" s="5"/>
    </row>
    <row r="132" spans="1:11" x14ac:dyDescent="0.3">
      <c r="A132" s="2"/>
      <c r="G132" s="4"/>
      <c r="H132" s="5"/>
      <c r="I132" s="5"/>
      <c r="J132" s="5"/>
      <c r="K132" s="5"/>
    </row>
    <row r="133" spans="1:11" x14ac:dyDescent="0.3">
      <c r="A133" s="2"/>
      <c r="G133" s="4"/>
      <c r="H133" s="5"/>
      <c r="I133" s="5"/>
      <c r="J133" s="5"/>
      <c r="K133" s="5"/>
    </row>
    <row r="134" spans="1:11" x14ac:dyDescent="0.3">
      <c r="A134" s="2"/>
      <c r="G134" s="4"/>
      <c r="H134" s="5"/>
      <c r="I134" s="5"/>
      <c r="J134" s="5"/>
      <c r="K134" s="5"/>
    </row>
    <row r="135" spans="1:11" x14ac:dyDescent="0.3">
      <c r="A135" s="2"/>
      <c r="G135" s="4"/>
      <c r="H135" s="5"/>
      <c r="I135" s="5"/>
      <c r="J135" s="5"/>
      <c r="K135" s="5"/>
    </row>
    <row r="136" spans="1:11" x14ac:dyDescent="0.3">
      <c r="A136" s="2"/>
      <c r="G136" s="4"/>
      <c r="H136" s="5"/>
      <c r="I136" s="5"/>
      <c r="J136" s="5"/>
      <c r="K136" s="5"/>
    </row>
    <row r="137" spans="1:11" x14ac:dyDescent="0.3">
      <c r="A137" s="2"/>
      <c r="G137" s="4"/>
      <c r="H137" s="5"/>
      <c r="I137" s="5"/>
      <c r="J137" s="5"/>
      <c r="K137" s="5"/>
    </row>
    <row r="138" spans="1:11" x14ac:dyDescent="0.3">
      <c r="A138" s="2"/>
      <c r="G138" s="4"/>
      <c r="H138" s="5"/>
      <c r="I138" s="5"/>
      <c r="J138" s="5"/>
      <c r="K138" s="5"/>
    </row>
    <row r="139" spans="1:11" x14ac:dyDescent="0.3">
      <c r="A139" s="2"/>
      <c r="G139" s="4"/>
      <c r="H139" s="5"/>
      <c r="I139" s="5"/>
      <c r="J139" s="5"/>
      <c r="K139" s="5"/>
    </row>
    <row r="140" spans="1:11" x14ac:dyDescent="0.3">
      <c r="A140" s="2"/>
      <c r="G140" s="4"/>
      <c r="H140" s="5"/>
      <c r="I140" s="5"/>
      <c r="J140" s="5"/>
      <c r="K140" s="5"/>
    </row>
    <row r="141" spans="1:11" x14ac:dyDescent="0.3">
      <c r="A141" s="2"/>
      <c r="G141" s="4"/>
      <c r="H141" s="5"/>
      <c r="I141" s="5"/>
      <c r="J141" s="5"/>
      <c r="K141" s="5"/>
    </row>
    <row r="142" spans="1:11" x14ac:dyDescent="0.3">
      <c r="A142" s="2"/>
      <c r="G142" s="4"/>
      <c r="H142" s="5"/>
      <c r="I142" s="5"/>
      <c r="J142" s="5"/>
      <c r="K142" s="5"/>
    </row>
    <row r="143" spans="1:11" x14ac:dyDescent="0.3">
      <c r="A143" s="2"/>
      <c r="G143" s="4"/>
      <c r="H143" s="5"/>
      <c r="I143" s="5"/>
      <c r="J143" s="5"/>
      <c r="K143" s="5"/>
    </row>
    <row r="144" spans="1:11" x14ac:dyDescent="0.3">
      <c r="A144" s="2"/>
      <c r="G144" s="4"/>
      <c r="H144" s="5"/>
      <c r="I144" s="5"/>
      <c r="J144" s="5"/>
      <c r="K144" s="5"/>
    </row>
    <row r="145" spans="1:11" x14ac:dyDescent="0.3">
      <c r="A145" s="2"/>
      <c r="G145" s="4"/>
      <c r="H145" s="5"/>
      <c r="I145" s="5"/>
      <c r="J145" s="5"/>
      <c r="K145" s="5"/>
    </row>
    <row r="146" spans="1:11" x14ac:dyDescent="0.3">
      <c r="A146" s="2"/>
      <c r="G146" s="4"/>
      <c r="H146" s="5"/>
      <c r="I146" s="5"/>
      <c r="J146" s="5"/>
      <c r="K146" s="5"/>
    </row>
    <row r="147" spans="1:11" x14ac:dyDescent="0.3">
      <c r="A147" s="2"/>
      <c r="G147" s="4"/>
      <c r="H147" s="5"/>
      <c r="I147" s="5"/>
      <c r="J147" s="5"/>
      <c r="K147" s="5"/>
    </row>
    <row r="148" spans="1:11" x14ac:dyDescent="0.3">
      <c r="A148" s="2"/>
      <c r="G148" s="4"/>
      <c r="H148" s="5"/>
      <c r="I148" s="5"/>
      <c r="J148" s="5"/>
      <c r="K148" s="5"/>
    </row>
    <row r="149" spans="1:11" x14ac:dyDescent="0.3">
      <c r="A149" s="2"/>
      <c r="G149" s="4"/>
      <c r="H149" s="5"/>
      <c r="I149" s="5"/>
      <c r="J149" s="5"/>
      <c r="K149" s="5"/>
    </row>
    <row r="150" spans="1:11" x14ac:dyDescent="0.3">
      <c r="A150" s="2"/>
      <c r="G150" s="4"/>
      <c r="H150" s="5"/>
      <c r="I150" s="5"/>
      <c r="J150" s="5"/>
      <c r="K150" s="5"/>
    </row>
    <row r="151" spans="1:11" x14ac:dyDescent="0.3">
      <c r="A151" s="2"/>
      <c r="G151" s="4"/>
      <c r="H151" s="5"/>
      <c r="I151" s="5"/>
      <c r="J151" s="5"/>
      <c r="K151" s="5"/>
    </row>
    <row r="152" spans="1:11" x14ac:dyDescent="0.3">
      <c r="A152" s="2"/>
      <c r="G152" s="4"/>
      <c r="H152" s="5"/>
      <c r="I152" s="5"/>
      <c r="J152" s="5"/>
      <c r="K152" s="5"/>
    </row>
    <row r="153" spans="1:11" x14ac:dyDescent="0.3">
      <c r="A153" s="2"/>
      <c r="G153" s="4"/>
      <c r="H153" s="5"/>
      <c r="I153" s="5"/>
      <c r="J153" s="5"/>
      <c r="K153" s="5"/>
    </row>
    <row r="154" spans="1:11" x14ac:dyDescent="0.3">
      <c r="A154" s="2"/>
      <c r="G154" s="4"/>
      <c r="H154" s="5"/>
      <c r="I154" s="5"/>
      <c r="J154" s="5"/>
      <c r="K154" s="5"/>
    </row>
    <row r="155" spans="1:11" x14ac:dyDescent="0.3">
      <c r="A155" s="2"/>
      <c r="G155" s="4"/>
      <c r="H155" s="5"/>
      <c r="I155" s="5"/>
      <c r="J155" s="5"/>
      <c r="K155" s="5"/>
    </row>
    <row r="156" spans="1:11" x14ac:dyDescent="0.3">
      <c r="A156" s="2"/>
      <c r="G156" s="4"/>
      <c r="H156" s="5"/>
      <c r="I156" s="5"/>
      <c r="J156" s="5"/>
      <c r="K156" s="5"/>
    </row>
    <row r="157" spans="1:11" x14ac:dyDescent="0.3">
      <c r="A157" s="2"/>
      <c r="G157" s="4"/>
      <c r="H157" s="5"/>
      <c r="I157" s="5"/>
      <c r="J157" s="5"/>
      <c r="K157" s="5"/>
    </row>
    <row r="158" spans="1:11" x14ac:dyDescent="0.3">
      <c r="A158" s="2"/>
      <c r="G158" s="4"/>
      <c r="H158" s="5"/>
      <c r="I158" s="5"/>
      <c r="J158" s="5"/>
      <c r="K158" s="5"/>
    </row>
    <row r="159" spans="1:11" x14ac:dyDescent="0.3">
      <c r="A159" s="2"/>
      <c r="G159" s="4"/>
      <c r="H159" s="5"/>
      <c r="I159" s="5"/>
      <c r="J159" s="5"/>
      <c r="K159" s="5"/>
    </row>
    <row r="160" spans="1:11" x14ac:dyDescent="0.3">
      <c r="A160" s="2"/>
      <c r="G160" s="4"/>
      <c r="H160" s="5"/>
      <c r="I160" s="5"/>
      <c r="J160" s="5"/>
      <c r="K160" s="5"/>
    </row>
    <row r="161" spans="1:11" x14ac:dyDescent="0.3">
      <c r="A161" s="2"/>
      <c r="G161" s="4"/>
      <c r="H161" s="5"/>
      <c r="I161" s="5"/>
      <c r="J161" s="5"/>
      <c r="K161" s="5"/>
    </row>
    <row r="162" spans="1:11" x14ac:dyDescent="0.3">
      <c r="A162" s="2"/>
      <c r="G162" s="4"/>
      <c r="H162" s="5"/>
      <c r="I162" s="5"/>
      <c r="J162" s="5"/>
      <c r="K162" s="5"/>
    </row>
    <row r="163" spans="1:11" x14ac:dyDescent="0.3">
      <c r="A163" s="2"/>
      <c r="G163" s="4"/>
      <c r="H163" s="5"/>
      <c r="I163" s="5"/>
      <c r="J163" s="5"/>
      <c r="K163" s="5"/>
    </row>
    <row r="164" spans="1:11" x14ac:dyDescent="0.3">
      <c r="A164" s="2"/>
      <c r="G164" s="4"/>
      <c r="H164" s="5"/>
      <c r="I164" s="5"/>
      <c r="J164" s="5"/>
      <c r="K164" s="5"/>
    </row>
    <row r="165" spans="1:11" x14ac:dyDescent="0.3">
      <c r="A165" s="2"/>
      <c r="G165" s="4"/>
      <c r="H165" s="5"/>
      <c r="I165" s="5"/>
      <c r="J165" s="5"/>
      <c r="K165" s="5"/>
    </row>
    <row r="166" spans="1:11" x14ac:dyDescent="0.3">
      <c r="A166" s="2"/>
      <c r="G166" s="4"/>
      <c r="H166" s="5"/>
      <c r="I166" s="5"/>
      <c r="J166" s="5"/>
      <c r="K166" s="5"/>
    </row>
    <row r="167" spans="1:11" x14ac:dyDescent="0.3">
      <c r="A167" s="2"/>
      <c r="G167" s="4"/>
      <c r="H167" s="5"/>
      <c r="I167" s="5"/>
      <c r="J167" s="5"/>
      <c r="K167" s="5"/>
    </row>
    <row r="168" spans="1:11" x14ac:dyDescent="0.3">
      <c r="A168" s="2"/>
      <c r="G168" s="4"/>
      <c r="H168" s="5"/>
      <c r="I168" s="5"/>
      <c r="J168" s="5"/>
      <c r="K168" s="5"/>
    </row>
    <row r="169" spans="1:11" x14ac:dyDescent="0.3">
      <c r="A169" s="2"/>
      <c r="G169" s="4"/>
      <c r="H169" s="5"/>
      <c r="I169" s="5"/>
      <c r="J169" s="5"/>
      <c r="K169" s="5"/>
    </row>
    <row r="170" spans="1:11" x14ac:dyDescent="0.3">
      <c r="A170" s="2"/>
      <c r="G170" s="4"/>
      <c r="H170" s="5"/>
      <c r="I170" s="5"/>
      <c r="J170" s="5"/>
      <c r="K170" s="5"/>
    </row>
    <row r="171" spans="1:11" x14ac:dyDescent="0.3">
      <c r="A171" s="2"/>
      <c r="G171" s="4"/>
      <c r="H171" s="5"/>
      <c r="I171" s="5"/>
      <c r="J171" s="5"/>
      <c r="K171" s="5"/>
    </row>
    <row r="172" spans="1:11" x14ac:dyDescent="0.3">
      <c r="A172" s="2"/>
      <c r="G172" s="4"/>
      <c r="H172" s="5"/>
      <c r="I172" s="5"/>
      <c r="J172" s="5"/>
      <c r="K172" s="5"/>
    </row>
    <row r="173" spans="1:11" x14ac:dyDescent="0.3">
      <c r="A173" s="2"/>
      <c r="G173" s="4"/>
      <c r="H173" s="5"/>
      <c r="I173" s="5"/>
      <c r="J173" s="5"/>
      <c r="K173" s="5"/>
    </row>
    <row r="174" spans="1:11" x14ac:dyDescent="0.3">
      <c r="A174" s="2"/>
      <c r="G174" s="4"/>
      <c r="H174" s="5"/>
      <c r="I174" s="5"/>
      <c r="J174" s="5"/>
      <c r="K174" s="5"/>
    </row>
    <row r="175" spans="1:11" x14ac:dyDescent="0.3">
      <c r="A175" s="2"/>
      <c r="G175" s="4"/>
      <c r="H175" s="5"/>
      <c r="I175" s="5"/>
      <c r="J175" s="5"/>
      <c r="K175" s="5"/>
    </row>
    <row r="176" spans="1:11" x14ac:dyDescent="0.3">
      <c r="A176" s="2"/>
      <c r="G176" s="4"/>
      <c r="H176" s="5"/>
      <c r="I176" s="5"/>
      <c r="J176" s="5"/>
      <c r="K176" s="5"/>
    </row>
    <row r="177" spans="1:11" x14ac:dyDescent="0.3">
      <c r="A177" s="2"/>
      <c r="G177" s="4"/>
      <c r="H177" s="5"/>
      <c r="I177" s="5"/>
      <c r="J177" s="5"/>
      <c r="K177" s="5"/>
    </row>
    <row r="178" spans="1:11" x14ac:dyDescent="0.3">
      <c r="A178" s="2"/>
      <c r="G178" s="4"/>
      <c r="H178" s="5"/>
      <c r="I178" s="5"/>
      <c r="J178" s="5"/>
      <c r="K178" s="5"/>
    </row>
    <row r="179" spans="1:11" x14ac:dyDescent="0.3">
      <c r="A179" s="2"/>
      <c r="G179" s="4"/>
      <c r="H179" s="5"/>
      <c r="I179" s="5"/>
      <c r="J179" s="5"/>
      <c r="K179" s="5"/>
    </row>
    <row r="180" spans="1:11" x14ac:dyDescent="0.3">
      <c r="A180" s="2"/>
      <c r="G180" s="4"/>
      <c r="H180" s="5"/>
      <c r="I180" s="5"/>
      <c r="J180" s="5"/>
      <c r="K180" s="5"/>
    </row>
    <row r="181" spans="1:11" x14ac:dyDescent="0.3">
      <c r="A181" s="2"/>
      <c r="G181" s="4"/>
      <c r="H181" s="5"/>
      <c r="I181" s="5"/>
      <c r="J181" s="5"/>
      <c r="K181" s="5"/>
    </row>
    <row r="182" spans="1:11" x14ac:dyDescent="0.3">
      <c r="A182" s="2"/>
      <c r="G182" s="4"/>
      <c r="H182" s="5"/>
      <c r="I182" s="5"/>
      <c r="J182" s="5"/>
      <c r="K182" s="5"/>
    </row>
    <row r="183" spans="1:11" x14ac:dyDescent="0.3">
      <c r="A183" s="2"/>
      <c r="G183" s="4"/>
      <c r="H183" s="5"/>
      <c r="I183" s="5"/>
      <c r="J183" s="5"/>
      <c r="K183" s="5"/>
    </row>
    <row r="184" spans="1:11" x14ac:dyDescent="0.3">
      <c r="A184" s="2"/>
      <c r="G184" s="4"/>
      <c r="H184" s="5"/>
      <c r="I184" s="5"/>
      <c r="J184" s="5"/>
      <c r="K184" s="5"/>
    </row>
    <row r="185" spans="1:11" x14ac:dyDescent="0.3">
      <c r="A185" s="2"/>
      <c r="G185" s="4"/>
      <c r="H185" s="5"/>
      <c r="I185" s="5"/>
      <c r="J185" s="5"/>
      <c r="K185" s="5"/>
    </row>
    <row r="186" spans="1:11" x14ac:dyDescent="0.3">
      <c r="A186" s="2"/>
      <c r="G186" s="4"/>
      <c r="H186" s="5"/>
      <c r="I186" s="5"/>
      <c r="J186" s="5"/>
      <c r="K186" s="5"/>
    </row>
    <row r="187" spans="1:11" x14ac:dyDescent="0.3">
      <c r="A187" s="2"/>
      <c r="G187" s="4"/>
      <c r="H187" s="5"/>
      <c r="I187" s="5"/>
      <c r="J187" s="5"/>
      <c r="K187" s="5"/>
    </row>
    <row r="188" spans="1:11" x14ac:dyDescent="0.3">
      <c r="A188" s="2"/>
      <c r="G188" s="4"/>
      <c r="H188" s="5"/>
      <c r="I188" s="5"/>
      <c r="J188" s="5"/>
      <c r="K188" s="5"/>
    </row>
    <row r="189" spans="1:11" x14ac:dyDescent="0.3">
      <c r="A189" s="2"/>
      <c r="G189" s="4"/>
      <c r="H189" s="5"/>
      <c r="I189" s="5"/>
      <c r="J189" s="5"/>
      <c r="K189" s="5"/>
    </row>
    <row r="190" spans="1:11" x14ac:dyDescent="0.3">
      <c r="A190" s="2"/>
      <c r="G190" s="4"/>
      <c r="H190" s="5"/>
      <c r="I190" s="5"/>
      <c r="J190" s="5"/>
      <c r="K190" s="5"/>
    </row>
    <row r="191" spans="1:11" x14ac:dyDescent="0.3">
      <c r="A191" s="2"/>
      <c r="G191" s="4"/>
      <c r="H191" s="5"/>
      <c r="I191" s="5"/>
      <c r="J191" s="5"/>
      <c r="K191" s="5"/>
    </row>
    <row r="192" spans="1:11" x14ac:dyDescent="0.3">
      <c r="A192" s="2"/>
      <c r="G192" s="4"/>
      <c r="H192" s="5"/>
      <c r="I192" s="5"/>
      <c r="J192" s="5"/>
      <c r="K192" s="5"/>
    </row>
    <row r="193" spans="1:11" x14ac:dyDescent="0.3">
      <c r="A193" s="2"/>
      <c r="G193" s="4"/>
      <c r="H193" s="5"/>
      <c r="I193" s="5"/>
      <c r="J193" s="5"/>
      <c r="K193" s="5"/>
    </row>
    <row r="194" spans="1:11" x14ac:dyDescent="0.3">
      <c r="A194" s="2"/>
      <c r="G194" s="4"/>
      <c r="H194" s="5"/>
      <c r="I194" s="5"/>
      <c r="J194" s="5"/>
      <c r="K194" s="5"/>
    </row>
    <row r="195" spans="1:11" x14ac:dyDescent="0.3">
      <c r="A195" s="2"/>
      <c r="G195" s="4"/>
      <c r="H195" s="5"/>
      <c r="I195" s="5"/>
      <c r="J195" s="5"/>
      <c r="K195" s="5"/>
    </row>
    <row r="196" spans="1:11" x14ac:dyDescent="0.3">
      <c r="A196" s="2"/>
      <c r="G196" s="4"/>
      <c r="H196" s="5"/>
      <c r="I196" s="5"/>
      <c r="J196" s="5"/>
      <c r="K196" s="5"/>
    </row>
    <row r="197" spans="1:11" x14ac:dyDescent="0.3">
      <c r="A197" s="2"/>
      <c r="G197" s="4"/>
      <c r="H197" s="5"/>
      <c r="I197" s="5"/>
      <c r="J197" s="5"/>
      <c r="K197" s="5"/>
    </row>
    <row r="198" spans="1:11" x14ac:dyDescent="0.3">
      <c r="A198" s="2"/>
      <c r="G198" s="4"/>
      <c r="H198" s="5"/>
      <c r="I198" s="5"/>
      <c r="J198" s="5"/>
      <c r="K198" s="5"/>
    </row>
    <row r="199" spans="1:11" x14ac:dyDescent="0.3">
      <c r="A199" s="2"/>
      <c r="G199" s="4"/>
      <c r="H199" s="5"/>
      <c r="I199" s="5"/>
      <c r="J199" s="5"/>
      <c r="K199" s="5"/>
    </row>
    <row r="200" spans="1:11" x14ac:dyDescent="0.3">
      <c r="A200" s="2"/>
      <c r="G200" s="4"/>
      <c r="H200" s="5"/>
      <c r="I200" s="5"/>
      <c r="J200" s="5"/>
      <c r="K200" s="5"/>
    </row>
    <row r="201" spans="1:11" x14ac:dyDescent="0.3">
      <c r="A201" s="2"/>
      <c r="G201" s="4"/>
      <c r="H201" s="5"/>
      <c r="I201" s="5"/>
      <c r="J201" s="5"/>
      <c r="K201" s="5"/>
    </row>
    <row r="202" spans="1:11" x14ac:dyDescent="0.3">
      <c r="A202" s="2"/>
      <c r="G202" s="4"/>
      <c r="H202" s="5"/>
      <c r="I202" s="5"/>
      <c r="J202" s="5"/>
      <c r="K202" s="5"/>
    </row>
    <row r="203" spans="1:11" x14ac:dyDescent="0.3">
      <c r="A203" s="2"/>
      <c r="G203" s="4"/>
      <c r="H203" s="5"/>
      <c r="I203" s="5"/>
      <c r="J203" s="5"/>
      <c r="K203" s="5"/>
    </row>
    <row r="204" spans="1:11" x14ac:dyDescent="0.3">
      <c r="A204" s="2"/>
      <c r="G204" s="4"/>
      <c r="H204" s="5"/>
      <c r="I204" s="5"/>
      <c r="J204" s="5"/>
      <c r="K204" s="5"/>
    </row>
    <row r="205" spans="1:11" x14ac:dyDescent="0.3">
      <c r="A205" s="2"/>
      <c r="G205" s="4"/>
      <c r="H205" s="5"/>
      <c r="I205" s="5"/>
      <c r="J205" s="5"/>
      <c r="K205" s="5"/>
    </row>
    <row r="206" spans="1:11" x14ac:dyDescent="0.3">
      <c r="A206" s="2"/>
      <c r="G206" s="4"/>
      <c r="H206" s="5"/>
      <c r="I206" s="5"/>
      <c r="J206" s="5"/>
      <c r="K206" s="5"/>
    </row>
    <row r="207" spans="1:11" x14ac:dyDescent="0.3">
      <c r="A207" s="2"/>
      <c r="G207" s="4"/>
      <c r="H207" s="5"/>
      <c r="I207" s="5"/>
      <c r="J207" s="5"/>
      <c r="K207" s="5"/>
    </row>
    <row r="208" spans="1:11" x14ac:dyDescent="0.3">
      <c r="A208" s="2"/>
      <c r="G208" s="4"/>
      <c r="H208" s="5"/>
      <c r="I208" s="5"/>
      <c r="J208" s="5"/>
      <c r="K208" s="5"/>
    </row>
    <row r="209" spans="1:11" x14ac:dyDescent="0.3">
      <c r="A209" s="2"/>
      <c r="G209" s="4"/>
      <c r="H209" s="5"/>
      <c r="I209" s="5"/>
      <c r="J209" s="5"/>
      <c r="K209" s="5"/>
    </row>
    <row r="210" spans="1:11" x14ac:dyDescent="0.3">
      <c r="A210" s="2"/>
      <c r="G210" s="4"/>
      <c r="H210" s="5"/>
      <c r="I210" s="5"/>
      <c r="J210" s="5"/>
      <c r="K210" s="5"/>
    </row>
    <row r="211" spans="1:11" x14ac:dyDescent="0.3">
      <c r="A211" s="2"/>
      <c r="G211" s="4"/>
      <c r="H211" s="5"/>
      <c r="I211" s="5"/>
      <c r="J211" s="5"/>
      <c r="K211" s="5"/>
    </row>
    <row r="212" spans="1:11" x14ac:dyDescent="0.3">
      <c r="A212" s="2"/>
      <c r="G212" s="4"/>
      <c r="H212" s="5"/>
      <c r="I212" s="5"/>
      <c r="J212" s="5"/>
      <c r="K212" s="5"/>
    </row>
    <row r="213" spans="1:11" x14ac:dyDescent="0.3">
      <c r="A213" s="2"/>
      <c r="G213" s="4"/>
      <c r="H213" s="5"/>
      <c r="I213" s="5"/>
      <c r="J213" s="5"/>
      <c r="K213" s="5"/>
    </row>
    <row r="214" spans="1:11" x14ac:dyDescent="0.3">
      <c r="A214" s="2"/>
      <c r="G214" s="4"/>
      <c r="H214" s="5"/>
      <c r="I214" s="5"/>
      <c r="J214" s="5"/>
      <c r="K214" s="5"/>
    </row>
    <row r="215" spans="1:11" x14ac:dyDescent="0.3">
      <c r="A215" s="2"/>
      <c r="G215" s="4"/>
      <c r="H215" s="5"/>
      <c r="I215" s="5"/>
      <c r="J215" s="5"/>
      <c r="K215" s="5"/>
    </row>
    <row r="216" spans="1:11" x14ac:dyDescent="0.3">
      <c r="A216" s="2"/>
      <c r="G216" s="4"/>
      <c r="H216" s="5"/>
      <c r="I216" s="5"/>
      <c r="J216" s="5"/>
      <c r="K216" s="5"/>
    </row>
    <row r="217" spans="1:11" x14ac:dyDescent="0.3">
      <c r="A217" s="2"/>
      <c r="G217" s="4"/>
      <c r="H217" s="5"/>
      <c r="I217" s="5"/>
      <c r="J217" s="5"/>
      <c r="K217" s="5"/>
    </row>
    <row r="218" spans="1:11" x14ac:dyDescent="0.3">
      <c r="A218" s="2"/>
      <c r="G218" s="4"/>
      <c r="H218" s="5"/>
      <c r="I218" s="5"/>
      <c r="J218" s="5"/>
      <c r="K218" s="5"/>
    </row>
    <row r="219" spans="1:11" x14ac:dyDescent="0.3">
      <c r="A219" s="2"/>
      <c r="G219" s="4"/>
      <c r="H219" s="5"/>
      <c r="I219" s="5"/>
      <c r="J219" s="5"/>
      <c r="K219" s="5"/>
    </row>
    <row r="220" spans="1:11" x14ac:dyDescent="0.3">
      <c r="A220" s="2"/>
      <c r="G220" s="4"/>
      <c r="H220" s="5"/>
      <c r="I220" s="5"/>
      <c r="J220" s="5"/>
      <c r="K220" s="5"/>
    </row>
    <row r="221" spans="1:11" x14ac:dyDescent="0.3">
      <c r="A221" s="2"/>
      <c r="G221" s="4"/>
      <c r="H221" s="5"/>
      <c r="I221" s="5"/>
      <c r="J221" s="5"/>
      <c r="K221" s="5"/>
    </row>
    <row r="222" spans="1:11" x14ac:dyDescent="0.3">
      <c r="A222" s="2"/>
      <c r="G222" s="4"/>
      <c r="H222" s="5"/>
      <c r="I222" s="5"/>
      <c r="J222" s="5"/>
      <c r="K222" s="5"/>
    </row>
    <row r="223" spans="1:11" x14ac:dyDescent="0.3">
      <c r="A223" s="2"/>
      <c r="G223" s="4"/>
      <c r="H223" s="5"/>
      <c r="I223" s="5"/>
      <c r="J223" s="5"/>
      <c r="K223" s="5"/>
    </row>
    <row r="224" spans="1:11" x14ac:dyDescent="0.3">
      <c r="A224" s="2"/>
      <c r="G224" s="4"/>
      <c r="H224" s="5"/>
      <c r="I224" s="5"/>
      <c r="J224" s="5"/>
      <c r="K224" s="5"/>
    </row>
    <row r="225" spans="1:11" x14ac:dyDescent="0.3">
      <c r="A225" s="2"/>
      <c r="G225" s="4"/>
      <c r="H225" s="5"/>
      <c r="I225" s="5"/>
      <c r="J225" s="5"/>
      <c r="K225" s="5"/>
    </row>
    <row r="226" spans="1:11" x14ac:dyDescent="0.3">
      <c r="A226" s="2"/>
      <c r="G226" s="4"/>
      <c r="H226" s="5"/>
      <c r="I226" s="5"/>
      <c r="J226" s="5"/>
      <c r="K226" s="5"/>
    </row>
    <row r="227" spans="1:11" x14ac:dyDescent="0.3">
      <c r="A227" s="2"/>
      <c r="G227" s="4"/>
      <c r="H227" s="5"/>
      <c r="I227" s="5"/>
      <c r="J227" s="5"/>
      <c r="K227" s="5"/>
    </row>
    <row r="228" spans="1:11" x14ac:dyDescent="0.3">
      <c r="A228" s="2"/>
      <c r="G228" s="4"/>
      <c r="H228" s="5"/>
      <c r="I228" s="5"/>
      <c r="J228" s="5"/>
      <c r="K228" s="5"/>
    </row>
    <row r="229" spans="1:11" x14ac:dyDescent="0.3">
      <c r="A229" s="2"/>
      <c r="G229" s="4"/>
      <c r="H229" s="5"/>
      <c r="I229" s="5"/>
      <c r="J229" s="5"/>
      <c r="K229" s="5"/>
    </row>
    <row r="230" spans="1:11" x14ac:dyDescent="0.3">
      <c r="A230" s="2"/>
      <c r="G230" s="4"/>
      <c r="H230" s="5"/>
      <c r="I230" s="5"/>
      <c r="J230" s="5"/>
      <c r="K230" s="5"/>
    </row>
    <row r="231" spans="1:11" x14ac:dyDescent="0.3">
      <c r="A231" s="2"/>
      <c r="G231" s="4"/>
      <c r="H231" s="5"/>
      <c r="I231" s="5"/>
      <c r="J231" s="5"/>
      <c r="K231" s="5"/>
    </row>
    <row r="232" spans="1:11" x14ac:dyDescent="0.3">
      <c r="A232" s="2"/>
      <c r="G232" s="4"/>
      <c r="H232" s="5"/>
      <c r="I232" s="5"/>
      <c r="J232" s="5"/>
      <c r="K232" s="5"/>
    </row>
    <row r="233" spans="1:11" x14ac:dyDescent="0.3">
      <c r="A233" s="2"/>
      <c r="G233" s="4"/>
      <c r="H233" s="5"/>
      <c r="I233" s="5"/>
      <c r="J233" s="5"/>
      <c r="K233" s="5"/>
    </row>
    <row r="234" spans="1:11" x14ac:dyDescent="0.3">
      <c r="A234" s="2"/>
      <c r="G234" s="4"/>
      <c r="H234" s="5"/>
      <c r="I234" s="5"/>
      <c r="J234" s="5"/>
      <c r="K234" s="5"/>
    </row>
    <row r="235" spans="1:11" x14ac:dyDescent="0.3">
      <c r="A235" s="2"/>
      <c r="G235" s="4"/>
      <c r="H235" s="5"/>
      <c r="I235" s="5"/>
      <c r="J235" s="5"/>
      <c r="K235" s="5"/>
    </row>
    <row r="236" spans="1:11" x14ac:dyDescent="0.3">
      <c r="A236" s="2"/>
      <c r="G236" s="4"/>
      <c r="H236" s="5"/>
      <c r="I236" s="5"/>
      <c r="J236" s="5"/>
      <c r="K236" s="5"/>
    </row>
    <row r="237" spans="1:11" x14ac:dyDescent="0.3">
      <c r="A237" s="2"/>
      <c r="G237" s="4"/>
      <c r="H237" s="5"/>
      <c r="I237" s="5"/>
      <c r="J237" s="5"/>
      <c r="K237" s="5"/>
    </row>
    <row r="238" spans="1:11" x14ac:dyDescent="0.3">
      <c r="A238" s="2"/>
      <c r="G238" s="4"/>
      <c r="H238" s="5"/>
      <c r="I238" s="5"/>
      <c r="J238" s="5"/>
      <c r="K238" s="5"/>
    </row>
    <row r="239" spans="1:11" x14ac:dyDescent="0.3">
      <c r="A239" s="2"/>
      <c r="G239" s="4"/>
      <c r="H239" s="5"/>
      <c r="I239" s="5"/>
      <c r="J239" s="5"/>
      <c r="K239" s="5"/>
    </row>
    <row r="240" spans="1:11" x14ac:dyDescent="0.3">
      <c r="A240" s="2"/>
      <c r="G240" s="4"/>
      <c r="H240" s="5"/>
      <c r="I240" s="5"/>
      <c r="J240" s="5"/>
      <c r="K240" s="5"/>
    </row>
    <row r="241" spans="1:11" x14ac:dyDescent="0.3">
      <c r="A241" s="2"/>
      <c r="G241" s="4"/>
      <c r="H241" s="5"/>
      <c r="I241" s="5"/>
      <c r="J241" s="5"/>
      <c r="K241" s="5"/>
    </row>
    <row r="242" spans="1:11" x14ac:dyDescent="0.3">
      <c r="A242" s="2"/>
      <c r="G242" s="4"/>
      <c r="H242" s="5"/>
      <c r="I242" s="5"/>
      <c r="J242" s="5"/>
      <c r="K242" s="5"/>
    </row>
    <row r="243" spans="1:11" x14ac:dyDescent="0.3">
      <c r="A243" s="2"/>
      <c r="G243" s="4"/>
      <c r="H243" s="5"/>
      <c r="I243" s="5"/>
      <c r="J243" s="5"/>
      <c r="K243" s="5"/>
    </row>
    <row r="244" spans="1:11" x14ac:dyDescent="0.3">
      <c r="A244" s="2"/>
      <c r="G244" s="4"/>
      <c r="H244" s="5"/>
      <c r="I244" s="5"/>
      <c r="J244" s="5"/>
      <c r="K244" s="5"/>
    </row>
    <row r="245" spans="1:11" x14ac:dyDescent="0.3">
      <c r="A245" s="2"/>
      <c r="G245" s="4"/>
      <c r="H245" s="5"/>
      <c r="I245" s="5"/>
      <c r="J245" s="5"/>
      <c r="K245" s="5"/>
    </row>
    <row r="246" spans="1:11" x14ac:dyDescent="0.3">
      <c r="A246" s="2"/>
      <c r="G246" s="4"/>
      <c r="H246" s="5"/>
      <c r="I246" s="5"/>
      <c r="J246" s="5"/>
      <c r="K246" s="5"/>
    </row>
    <row r="247" spans="1:11" x14ac:dyDescent="0.3">
      <c r="A247" s="2"/>
      <c r="G247" s="4"/>
      <c r="H247" s="5"/>
      <c r="I247" s="5"/>
      <c r="J247" s="5"/>
      <c r="K247" s="5"/>
    </row>
    <row r="248" spans="1:11" x14ac:dyDescent="0.3">
      <c r="A248" s="2"/>
      <c r="G248" s="4"/>
      <c r="H248" s="5"/>
      <c r="I248" s="5"/>
      <c r="J248" s="5"/>
      <c r="K248" s="5"/>
    </row>
    <row r="249" spans="1:11" x14ac:dyDescent="0.3">
      <c r="A249" s="2"/>
      <c r="G249" s="4"/>
      <c r="H249" s="5"/>
      <c r="I249" s="5"/>
      <c r="J249" s="5"/>
      <c r="K249" s="5"/>
    </row>
    <row r="250" spans="1:11" x14ac:dyDescent="0.3">
      <c r="A250" s="2"/>
      <c r="G250" s="4"/>
      <c r="H250" s="5"/>
      <c r="I250" s="5"/>
      <c r="J250" s="5"/>
      <c r="K250" s="5"/>
    </row>
    <row r="251" spans="1:11" x14ac:dyDescent="0.3">
      <c r="A251" s="2"/>
      <c r="G251" s="4"/>
      <c r="H251" s="5"/>
      <c r="I251" s="5"/>
      <c r="J251" s="5"/>
      <c r="K251" s="5"/>
    </row>
    <row r="252" spans="1:11" x14ac:dyDescent="0.3">
      <c r="A252" s="2"/>
      <c r="G252" s="4"/>
      <c r="H252" s="5"/>
      <c r="I252" s="5"/>
      <c r="J252" s="5"/>
      <c r="K252" s="5"/>
    </row>
    <row r="253" spans="1:11" x14ac:dyDescent="0.3">
      <c r="A253" s="2"/>
      <c r="G253" s="4"/>
      <c r="H253" s="5"/>
      <c r="I253" s="5"/>
      <c r="J253" s="5"/>
      <c r="K253" s="5"/>
    </row>
    <row r="254" spans="1:11" x14ac:dyDescent="0.3">
      <c r="A254" s="2"/>
      <c r="G254" s="4"/>
      <c r="H254" s="5"/>
      <c r="I254" s="5"/>
      <c r="J254" s="5"/>
      <c r="K254" s="5"/>
    </row>
    <row r="255" spans="1:11" x14ac:dyDescent="0.3">
      <c r="A255" s="2"/>
      <c r="G255" s="4"/>
      <c r="H255" s="5"/>
      <c r="I255" s="5"/>
      <c r="J255" s="5"/>
      <c r="K255" s="5"/>
    </row>
    <row r="256" spans="1:11" x14ac:dyDescent="0.3">
      <c r="A256" s="2"/>
      <c r="G256" s="4"/>
      <c r="H256" s="5"/>
      <c r="I256" s="5"/>
      <c r="J256" s="5"/>
      <c r="K256" s="5"/>
    </row>
    <row r="257" spans="1:11" x14ac:dyDescent="0.3">
      <c r="A257" s="2"/>
      <c r="G257" s="4"/>
      <c r="H257" s="5"/>
      <c r="I257" s="5"/>
      <c r="J257" s="5"/>
      <c r="K257" s="5"/>
    </row>
    <row r="258" spans="1:11" x14ac:dyDescent="0.3">
      <c r="A258" s="2"/>
      <c r="G258" s="4"/>
      <c r="H258" s="5"/>
      <c r="I258" s="5"/>
      <c r="J258" s="5"/>
      <c r="K258" s="5"/>
    </row>
    <row r="259" spans="1:11" x14ac:dyDescent="0.3">
      <c r="A259" s="2"/>
      <c r="G259" s="4"/>
      <c r="H259" s="5"/>
      <c r="I259" s="5"/>
      <c r="J259" s="5"/>
      <c r="K259" s="5"/>
    </row>
    <row r="260" spans="1:11" x14ac:dyDescent="0.3">
      <c r="A260" s="2"/>
      <c r="G260" s="4"/>
      <c r="H260" s="5"/>
      <c r="I260" s="5"/>
      <c r="J260" s="5"/>
      <c r="K260" s="5"/>
    </row>
    <row r="261" spans="1:11" x14ac:dyDescent="0.3">
      <c r="A261" s="2"/>
      <c r="G261" s="4"/>
      <c r="H261" s="5"/>
      <c r="I261" s="5"/>
      <c r="J261" s="5"/>
      <c r="K261" s="5"/>
    </row>
    <row r="262" spans="1:11" x14ac:dyDescent="0.3">
      <c r="A262" s="2"/>
      <c r="G262" s="4"/>
      <c r="H262" s="5"/>
      <c r="I262" s="5"/>
      <c r="J262" s="5"/>
      <c r="K262" s="5"/>
    </row>
    <row r="263" spans="1:11" x14ac:dyDescent="0.3">
      <c r="A263" s="2"/>
      <c r="G263" s="4"/>
      <c r="H263" s="5"/>
      <c r="I263" s="5"/>
      <c r="J263" s="5"/>
      <c r="K263" s="5"/>
    </row>
    <row r="264" spans="1:11" x14ac:dyDescent="0.3">
      <c r="A264" s="2"/>
      <c r="G264" s="4"/>
      <c r="H264" s="5"/>
      <c r="I264" s="5"/>
      <c r="J264" s="5"/>
      <c r="K264" s="5"/>
    </row>
    <row r="265" spans="1:11" x14ac:dyDescent="0.3">
      <c r="A265" s="2"/>
      <c r="G265" s="4"/>
      <c r="H265" s="5"/>
      <c r="I265" s="5"/>
      <c r="J265" s="5"/>
      <c r="K265" s="5"/>
    </row>
    <row r="266" spans="1:11" x14ac:dyDescent="0.3">
      <c r="A266" s="2"/>
      <c r="G266" s="4"/>
      <c r="H266" s="5"/>
      <c r="I266" s="5"/>
      <c r="J266" s="5"/>
      <c r="K266" s="5"/>
    </row>
    <row r="267" spans="1:11" x14ac:dyDescent="0.3">
      <c r="A267" s="2"/>
      <c r="G267" s="4"/>
      <c r="H267" s="5"/>
      <c r="I267" s="5"/>
      <c r="J267" s="5"/>
      <c r="K267" s="5"/>
    </row>
    <row r="268" spans="1:11" x14ac:dyDescent="0.3">
      <c r="A268" s="2"/>
      <c r="G268" s="4"/>
      <c r="H268" s="5"/>
      <c r="I268" s="5"/>
      <c r="J268" s="5"/>
      <c r="K268" s="5"/>
    </row>
    <row r="269" spans="1:11" x14ac:dyDescent="0.3">
      <c r="A269" s="2"/>
      <c r="G269" s="4"/>
      <c r="H269" s="5"/>
      <c r="I269" s="5"/>
      <c r="J269" s="5"/>
      <c r="K269" s="5"/>
    </row>
    <row r="270" spans="1:11" x14ac:dyDescent="0.3">
      <c r="A270" s="2"/>
      <c r="G270" s="4"/>
      <c r="H270" s="5"/>
      <c r="I270" s="5"/>
      <c r="J270" s="5"/>
      <c r="K270" s="5"/>
    </row>
    <row r="271" spans="1:11" x14ac:dyDescent="0.3">
      <c r="A271" s="2"/>
      <c r="G271" s="4"/>
      <c r="H271" s="5"/>
      <c r="I271" s="5"/>
      <c r="J271" s="5"/>
      <c r="K271" s="5"/>
    </row>
    <row r="272" spans="1:11" x14ac:dyDescent="0.3">
      <c r="A272" s="2"/>
      <c r="G272" s="4"/>
      <c r="H272" s="5"/>
      <c r="I272" s="5"/>
      <c r="J272" s="5"/>
      <c r="K272" s="5"/>
    </row>
    <row r="273" spans="1:11" x14ac:dyDescent="0.3">
      <c r="A273" s="2"/>
      <c r="G273" s="4"/>
      <c r="H273" s="5"/>
      <c r="I273" s="5"/>
      <c r="J273" s="5"/>
      <c r="K273" s="5"/>
    </row>
    <row r="274" spans="1:11" x14ac:dyDescent="0.3">
      <c r="A274" s="2"/>
      <c r="G274" s="4"/>
      <c r="H274" s="5"/>
      <c r="I274" s="5"/>
      <c r="J274" s="5"/>
      <c r="K274" s="5"/>
    </row>
    <row r="275" spans="1:11" x14ac:dyDescent="0.3">
      <c r="A275" s="2"/>
      <c r="G275" s="4"/>
      <c r="H275" s="5"/>
      <c r="I275" s="5"/>
      <c r="J275" s="5"/>
      <c r="K275" s="5"/>
    </row>
    <row r="276" spans="1:11" x14ac:dyDescent="0.3">
      <c r="A276" s="2"/>
      <c r="G276" s="4"/>
      <c r="H276" s="5"/>
      <c r="I276" s="5"/>
      <c r="J276" s="5"/>
      <c r="K276" s="5"/>
    </row>
    <row r="277" spans="1:11" x14ac:dyDescent="0.3">
      <c r="A277" s="2"/>
      <c r="G277" s="4"/>
      <c r="H277" s="5"/>
      <c r="I277" s="5"/>
      <c r="J277" s="5"/>
      <c r="K277" s="5"/>
    </row>
    <row r="278" spans="1:11" x14ac:dyDescent="0.3">
      <c r="A278" s="2"/>
      <c r="G278" s="4"/>
      <c r="H278" s="5"/>
      <c r="I278" s="5"/>
      <c r="J278" s="5"/>
      <c r="K278" s="5"/>
    </row>
    <row r="279" spans="1:11" x14ac:dyDescent="0.3">
      <c r="A279" s="2"/>
      <c r="G279" s="4"/>
      <c r="H279" s="5"/>
      <c r="I279" s="5"/>
      <c r="J279" s="5"/>
      <c r="K279" s="5"/>
    </row>
    <row r="280" spans="1:11" x14ac:dyDescent="0.3">
      <c r="A280" s="2"/>
      <c r="G280" s="4"/>
      <c r="H280" s="5"/>
      <c r="I280" s="5"/>
      <c r="J280" s="5"/>
      <c r="K280" s="5"/>
    </row>
    <row r="281" spans="1:11" x14ac:dyDescent="0.3">
      <c r="A281" s="2"/>
      <c r="G281" s="4"/>
      <c r="H281" s="5"/>
      <c r="I281" s="5"/>
      <c r="J281" s="5"/>
      <c r="K281" s="5"/>
    </row>
    <row r="282" spans="1:11" x14ac:dyDescent="0.3">
      <c r="A282" s="2"/>
      <c r="G282" s="4"/>
      <c r="H282" s="5"/>
      <c r="I282" s="5"/>
      <c r="J282" s="5"/>
      <c r="K282" s="5"/>
    </row>
    <row r="283" spans="1:11" x14ac:dyDescent="0.3">
      <c r="A283" s="2"/>
      <c r="G283" s="4"/>
      <c r="H283" s="5"/>
      <c r="I283" s="5"/>
      <c r="J283" s="5"/>
      <c r="K283" s="5"/>
    </row>
    <row r="284" spans="1:11" x14ac:dyDescent="0.3">
      <c r="A284" s="2"/>
      <c r="G284" s="4"/>
      <c r="H284" s="5"/>
      <c r="I284" s="5"/>
      <c r="J284" s="5"/>
      <c r="K284" s="5"/>
    </row>
    <row r="285" spans="1:11" x14ac:dyDescent="0.3">
      <c r="A285" s="2"/>
      <c r="G285" s="4"/>
      <c r="H285" s="5"/>
      <c r="I285" s="5"/>
      <c r="J285" s="5"/>
      <c r="K285" s="5"/>
    </row>
    <row r="286" spans="1:11" x14ac:dyDescent="0.3">
      <c r="A286" s="2"/>
      <c r="G286" s="4"/>
      <c r="H286" s="5"/>
      <c r="I286" s="5"/>
      <c r="J286" s="5"/>
      <c r="K286" s="5"/>
    </row>
    <row r="287" spans="1:11" x14ac:dyDescent="0.3">
      <c r="A287" s="2"/>
      <c r="G287" s="4"/>
      <c r="H287" s="5"/>
      <c r="I287" s="5"/>
      <c r="J287" s="5"/>
      <c r="K287" s="5"/>
    </row>
    <row r="288" spans="1:11" x14ac:dyDescent="0.3">
      <c r="A288" s="2"/>
      <c r="G288" s="4"/>
      <c r="H288" s="5"/>
      <c r="I288" s="5"/>
      <c r="J288" s="5"/>
      <c r="K288" s="5"/>
    </row>
    <row r="289" spans="1:11" x14ac:dyDescent="0.3">
      <c r="A289" s="2"/>
      <c r="G289" s="4"/>
      <c r="H289" s="5"/>
      <c r="I289" s="5"/>
      <c r="J289" s="5"/>
      <c r="K289" s="5"/>
    </row>
    <row r="290" spans="1:11" x14ac:dyDescent="0.3">
      <c r="A290" s="2"/>
      <c r="G290" s="4"/>
      <c r="H290" s="5"/>
      <c r="I290" s="5"/>
      <c r="J290" s="5"/>
      <c r="K290" s="5"/>
    </row>
    <row r="291" spans="1:11" x14ac:dyDescent="0.3">
      <c r="A291" s="2"/>
      <c r="G291" s="4"/>
      <c r="H291" s="5"/>
      <c r="I291" s="5"/>
      <c r="J291" s="5"/>
      <c r="K291" s="5"/>
    </row>
    <row r="292" spans="1:11" x14ac:dyDescent="0.3">
      <c r="A292" s="2"/>
      <c r="G292" s="4"/>
      <c r="H292" s="5"/>
      <c r="I292" s="5"/>
      <c r="J292" s="5"/>
      <c r="K292" s="5"/>
    </row>
    <row r="293" spans="1:11" x14ac:dyDescent="0.3">
      <c r="A293" s="2"/>
      <c r="G293" s="4"/>
      <c r="H293" s="5"/>
      <c r="I293" s="5"/>
      <c r="J293" s="5"/>
      <c r="K293" s="5"/>
    </row>
    <row r="294" spans="1:11" x14ac:dyDescent="0.3">
      <c r="A294" s="2"/>
      <c r="G294" s="4"/>
      <c r="H294" s="5"/>
      <c r="I294" s="5"/>
      <c r="J294" s="5"/>
      <c r="K294" s="5"/>
    </row>
    <row r="295" spans="1:11" x14ac:dyDescent="0.3">
      <c r="A295" s="2"/>
      <c r="G295" s="4"/>
      <c r="H295" s="5"/>
      <c r="I295" s="5"/>
      <c r="J295" s="5"/>
      <c r="K295" s="5"/>
    </row>
    <row r="296" spans="1:11" x14ac:dyDescent="0.3">
      <c r="A296" s="2"/>
      <c r="G296" s="4"/>
      <c r="H296" s="5"/>
      <c r="I296" s="5"/>
      <c r="J296" s="5"/>
      <c r="K296" s="5"/>
    </row>
    <row r="297" spans="1:11" x14ac:dyDescent="0.3">
      <c r="A297" s="2"/>
      <c r="G297" s="4"/>
      <c r="H297" s="5"/>
      <c r="I297" s="5"/>
      <c r="J297" s="5"/>
      <c r="K297" s="5"/>
    </row>
    <row r="298" spans="1:11" x14ac:dyDescent="0.3">
      <c r="A298" s="2"/>
      <c r="G298" s="4"/>
      <c r="H298" s="5"/>
      <c r="I298" s="5"/>
      <c r="J298" s="5"/>
      <c r="K298" s="5"/>
    </row>
    <row r="299" spans="1:11" x14ac:dyDescent="0.3">
      <c r="A299" s="2"/>
      <c r="G299" s="4"/>
      <c r="H299" s="5"/>
      <c r="I299" s="5"/>
      <c r="J299" s="5"/>
      <c r="K299" s="5"/>
    </row>
    <row r="300" spans="1:11" x14ac:dyDescent="0.3">
      <c r="A300" s="2"/>
      <c r="G300" s="4"/>
      <c r="H300" s="5"/>
      <c r="I300" s="5"/>
      <c r="J300" s="5"/>
      <c r="K300" s="5"/>
    </row>
    <row r="301" spans="1:11" x14ac:dyDescent="0.3">
      <c r="A301" s="2"/>
      <c r="G301" s="4"/>
      <c r="H301" s="5"/>
      <c r="I301" s="5"/>
      <c r="J301" s="5"/>
      <c r="K301" s="5"/>
    </row>
    <row r="302" spans="1:11" x14ac:dyDescent="0.3">
      <c r="A302" s="2"/>
      <c r="G302" s="4"/>
      <c r="H302" s="5"/>
      <c r="I302" s="5"/>
      <c r="J302" s="5"/>
      <c r="K302" s="5"/>
    </row>
    <row r="303" spans="1:11" x14ac:dyDescent="0.3">
      <c r="A303" s="2"/>
      <c r="G303" s="4"/>
      <c r="H303" s="5"/>
      <c r="I303" s="5"/>
      <c r="J303" s="5"/>
      <c r="K303" s="5"/>
    </row>
    <row r="304" spans="1:11" x14ac:dyDescent="0.3">
      <c r="A304" s="2"/>
      <c r="G304" s="4"/>
      <c r="H304" s="5"/>
      <c r="I304" s="5"/>
      <c r="J304" s="5"/>
      <c r="K304" s="5"/>
    </row>
    <row r="305" spans="1:11" x14ac:dyDescent="0.3">
      <c r="A305" s="2"/>
      <c r="G305" s="4"/>
      <c r="H305" s="5"/>
      <c r="I305" s="5"/>
      <c r="J305" s="5"/>
      <c r="K305" s="5"/>
    </row>
    <row r="306" spans="1:11" x14ac:dyDescent="0.3">
      <c r="A306" s="2"/>
      <c r="G306" s="4"/>
      <c r="H306" s="5"/>
      <c r="I306" s="5"/>
      <c r="J306" s="5"/>
      <c r="K306" s="5"/>
    </row>
    <row r="307" spans="1:11" x14ac:dyDescent="0.3">
      <c r="A307" s="2"/>
      <c r="G307" s="4"/>
      <c r="H307" s="5"/>
      <c r="I307" s="5"/>
      <c r="J307" s="5"/>
      <c r="K307" s="5"/>
    </row>
    <row r="308" spans="1:11" x14ac:dyDescent="0.3">
      <c r="A308" s="2"/>
      <c r="G308" s="4"/>
      <c r="H308" s="5"/>
      <c r="I308" s="5"/>
      <c r="J308" s="5"/>
      <c r="K308" s="5"/>
    </row>
    <row r="309" spans="1:11" x14ac:dyDescent="0.3">
      <c r="A309" s="2"/>
      <c r="G309" s="4"/>
      <c r="H309" s="5"/>
      <c r="I309" s="5"/>
      <c r="J309" s="5"/>
      <c r="K309" s="5"/>
    </row>
    <row r="310" spans="1:11" x14ac:dyDescent="0.3">
      <c r="A310" s="2"/>
      <c r="G310" s="4"/>
      <c r="H310" s="5"/>
      <c r="I310" s="5"/>
      <c r="J310" s="5"/>
      <c r="K310" s="5"/>
    </row>
    <row r="311" spans="1:11" x14ac:dyDescent="0.3">
      <c r="A311" s="2"/>
      <c r="G311" s="4"/>
      <c r="H311" s="5"/>
      <c r="I311" s="5"/>
      <c r="J311" s="5"/>
      <c r="K311" s="5"/>
    </row>
    <row r="312" spans="1:11" x14ac:dyDescent="0.3">
      <c r="A312" s="2"/>
      <c r="G312" s="4"/>
      <c r="H312" s="5"/>
      <c r="I312" s="5"/>
      <c r="J312" s="5"/>
      <c r="K312" s="5"/>
    </row>
    <row r="313" spans="1:11" x14ac:dyDescent="0.3">
      <c r="A313" s="2"/>
      <c r="G313" s="4"/>
      <c r="H313" s="5"/>
      <c r="I313" s="5"/>
      <c r="J313" s="5"/>
      <c r="K313" s="5"/>
    </row>
    <row r="314" spans="1:11" x14ac:dyDescent="0.3">
      <c r="A314" s="2"/>
      <c r="G314" s="4"/>
      <c r="H314" s="5"/>
      <c r="I314" s="5"/>
      <c r="J314" s="5"/>
      <c r="K314" s="5"/>
    </row>
    <row r="315" spans="1:11" x14ac:dyDescent="0.3">
      <c r="A315" s="2"/>
      <c r="G315" s="4"/>
      <c r="H315" s="5"/>
      <c r="I315" s="5"/>
      <c r="J315" s="5"/>
      <c r="K315" s="5"/>
    </row>
    <row r="316" spans="1:11" x14ac:dyDescent="0.3">
      <c r="A316" s="2"/>
      <c r="G316" s="4"/>
      <c r="H316" s="5"/>
      <c r="I316" s="5"/>
      <c r="J316" s="5"/>
      <c r="K316" s="5"/>
    </row>
    <row r="317" spans="1:11" x14ac:dyDescent="0.3">
      <c r="A317" s="2"/>
      <c r="G317" s="4"/>
      <c r="H317" s="5"/>
      <c r="I317" s="5"/>
      <c r="J317" s="5"/>
      <c r="K317" s="5"/>
    </row>
    <row r="318" spans="1:11" x14ac:dyDescent="0.3">
      <c r="A318" s="2"/>
      <c r="G318" s="4"/>
      <c r="H318" s="5"/>
      <c r="I318" s="5"/>
      <c r="J318" s="5"/>
      <c r="K318" s="5"/>
    </row>
    <row r="319" spans="1:11" x14ac:dyDescent="0.3">
      <c r="A319" s="2"/>
      <c r="G319" s="4"/>
      <c r="H319" s="5"/>
      <c r="I319" s="5"/>
      <c r="J319" s="5"/>
      <c r="K319" s="5"/>
    </row>
    <row r="320" spans="1:11" x14ac:dyDescent="0.3">
      <c r="A320" s="2"/>
      <c r="G320" s="4"/>
      <c r="H320" s="5"/>
      <c r="I320" s="5"/>
      <c r="J320" s="5"/>
      <c r="K320" s="5"/>
    </row>
    <row r="321" spans="1:11" x14ac:dyDescent="0.3">
      <c r="A321" s="2"/>
      <c r="G321" s="4"/>
      <c r="H321" s="5"/>
      <c r="I321" s="5"/>
      <c r="J321" s="5"/>
      <c r="K321" s="5"/>
    </row>
    <row r="322" spans="1:11" x14ac:dyDescent="0.3">
      <c r="A322" s="2"/>
      <c r="G322" s="4"/>
      <c r="H322" s="5"/>
      <c r="I322" s="5"/>
      <c r="J322" s="5"/>
      <c r="K322" s="5"/>
    </row>
    <row r="323" spans="1:11" x14ac:dyDescent="0.3">
      <c r="A323" s="2"/>
      <c r="G323" s="4"/>
      <c r="H323" s="5"/>
      <c r="I323" s="5"/>
      <c r="J323" s="5"/>
      <c r="K323" s="5"/>
    </row>
    <row r="324" spans="1:11" x14ac:dyDescent="0.3">
      <c r="A324" s="2"/>
      <c r="G324" s="4"/>
      <c r="H324" s="5"/>
      <c r="I324" s="5"/>
      <c r="J324" s="5"/>
      <c r="K324" s="5"/>
    </row>
    <row r="325" spans="1:11" x14ac:dyDescent="0.3">
      <c r="A325" s="2"/>
      <c r="G325" s="4"/>
      <c r="H325" s="5"/>
      <c r="I325" s="5"/>
      <c r="J325" s="5"/>
      <c r="K325" s="5"/>
    </row>
    <row r="326" spans="1:11" x14ac:dyDescent="0.3">
      <c r="A326" s="2"/>
      <c r="G326" s="4"/>
      <c r="H326" s="5"/>
      <c r="I326" s="5"/>
      <c r="J326" s="5"/>
      <c r="K326" s="5"/>
    </row>
    <row r="327" spans="1:11" x14ac:dyDescent="0.3">
      <c r="A327" s="2"/>
      <c r="G327" s="4"/>
      <c r="H327" s="5"/>
      <c r="I327" s="5"/>
      <c r="J327" s="5"/>
      <c r="K327" s="5"/>
    </row>
    <row r="328" spans="1:11" x14ac:dyDescent="0.3">
      <c r="A328" s="2"/>
      <c r="G328" s="4"/>
      <c r="H328" s="5"/>
      <c r="I328" s="5"/>
      <c r="J328" s="5"/>
      <c r="K328" s="5"/>
    </row>
    <row r="329" spans="1:11" x14ac:dyDescent="0.3">
      <c r="A329" s="2"/>
      <c r="G329" s="4"/>
      <c r="H329" s="5"/>
      <c r="I329" s="5"/>
      <c r="J329" s="5"/>
      <c r="K329" s="5"/>
    </row>
    <row r="330" spans="1:11" x14ac:dyDescent="0.3">
      <c r="A330" s="2"/>
      <c r="G330" s="4"/>
      <c r="H330" s="5"/>
      <c r="I330" s="5"/>
      <c r="J330" s="5"/>
      <c r="K330" s="5"/>
    </row>
    <row r="331" spans="1:11" x14ac:dyDescent="0.3">
      <c r="A331" s="2"/>
      <c r="G331" s="4"/>
      <c r="H331" s="5"/>
      <c r="I331" s="5"/>
      <c r="J331" s="5"/>
      <c r="K331" s="5"/>
    </row>
    <row r="332" spans="1:11" x14ac:dyDescent="0.3">
      <c r="A332" s="2"/>
      <c r="G332" s="4"/>
      <c r="H332" s="5"/>
      <c r="I332" s="5"/>
      <c r="J332" s="5"/>
      <c r="K332" s="5"/>
    </row>
    <row r="333" spans="1:11" x14ac:dyDescent="0.3">
      <c r="A333" s="2"/>
      <c r="G333" s="4"/>
      <c r="H333" s="5"/>
      <c r="I333" s="5"/>
      <c r="J333" s="5"/>
      <c r="K333" s="5"/>
    </row>
    <row r="334" spans="1:11" x14ac:dyDescent="0.3">
      <c r="A334" s="2"/>
      <c r="G334" s="4"/>
      <c r="H334" s="5"/>
      <c r="I334" s="5"/>
      <c r="J334" s="5"/>
      <c r="K334" s="5"/>
    </row>
    <row r="335" spans="1:11" x14ac:dyDescent="0.3">
      <c r="A335" s="2"/>
      <c r="G335" s="4"/>
      <c r="H335" s="5"/>
      <c r="I335" s="5"/>
      <c r="J335" s="5"/>
      <c r="K335" s="5"/>
    </row>
    <row r="336" spans="1:11" x14ac:dyDescent="0.3">
      <c r="A336" s="2"/>
      <c r="G336" s="4"/>
      <c r="H336" s="5"/>
      <c r="I336" s="5"/>
      <c r="J336" s="5"/>
      <c r="K336" s="5"/>
    </row>
    <row r="337" spans="1:11" x14ac:dyDescent="0.3">
      <c r="A337" s="2"/>
      <c r="G337" s="4"/>
      <c r="H337" s="5"/>
      <c r="I337" s="5"/>
      <c r="J337" s="5"/>
      <c r="K337" s="5"/>
    </row>
    <row r="338" spans="1:11" x14ac:dyDescent="0.3">
      <c r="A338" s="2"/>
      <c r="G338" s="4"/>
      <c r="H338" s="5"/>
      <c r="I338" s="5"/>
      <c r="J338" s="5"/>
      <c r="K338" s="5"/>
    </row>
    <row r="339" spans="1:11" x14ac:dyDescent="0.3">
      <c r="A339" s="2"/>
      <c r="G339" s="4"/>
      <c r="H339" s="5"/>
      <c r="I339" s="5"/>
      <c r="J339" s="5"/>
      <c r="K339" s="5"/>
    </row>
    <row r="340" spans="1:11" x14ac:dyDescent="0.3">
      <c r="A340" s="2"/>
      <c r="G340" s="4"/>
      <c r="H340" s="5"/>
      <c r="I340" s="5"/>
      <c r="J340" s="5"/>
      <c r="K340" s="5"/>
    </row>
    <row r="341" spans="1:11" x14ac:dyDescent="0.3">
      <c r="A341" s="2"/>
      <c r="G341" s="4"/>
      <c r="H341" s="5"/>
      <c r="I341" s="5"/>
      <c r="J341" s="5"/>
      <c r="K341" s="5"/>
    </row>
    <row r="342" spans="1:11" x14ac:dyDescent="0.3">
      <c r="A342" s="2"/>
      <c r="G342" s="4"/>
      <c r="H342" s="5"/>
      <c r="I342" s="5"/>
      <c r="J342" s="5"/>
      <c r="K342" s="5"/>
    </row>
    <row r="343" spans="1:11" x14ac:dyDescent="0.3">
      <c r="A343" s="2"/>
      <c r="G343" s="4"/>
      <c r="H343" s="5"/>
      <c r="I343" s="5"/>
      <c r="J343" s="5"/>
      <c r="K343" s="5"/>
    </row>
    <row r="344" spans="1:11" x14ac:dyDescent="0.3">
      <c r="A344" s="2"/>
      <c r="G344" s="4"/>
      <c r="H344" s="5"/>
      <c r="I344" s="5"/>
      <c r="J344" s="5"/>
      <c r="K344" s="5"/>
    </row>
    <row r="345" spans="1:11" x14ac:dyDescent="0.3">
      <c r="A345" s="2"/>
      <c r="G345" s="4"/>
      <c r="H345" s="5"/>
      <c r="I345" s="5"/>
      <c r="J345" s="5"/>
      <c r="K345" s="5"/>
    </row>
    <row r="346" spans="1:11" x14ac:dyDescent="0.3">
      <c r="A346" s="2"/>
      <c r="G346" s="4"/>
      <c r="H346" s="5"/>
      <c r="I346" s="5"/>
      <c r="J346" s="5"/>
      <c r="K346" s="5"/>
    </row>
    <row r="347" spans="1:11" x14ac:dyDescent="0.3">
      <c r="A347" s="2"/>
      <c r="G347" s="4"/>
      <c r="H347" s="5"/>
      <c r="I347" s="5"/>
      <c r="J347" s="5"/>
      <c r="K347" s="5"/>
    </row>
    <row r="348" spans="1:11" x14ac:dyDescent="0.3">
      <c r="A348" s="2"/>
      <c r="G348" s="4"/>
      <c r="H348" s="5"/>
      <c r="I348" s="5"/>
      <c r="J348" s="5"/>
      <c r="K348" s="5"/>
    </row>
    <row r="349" spans="1:11" x14ac:dyDescent="0.3">
      <c r="A349" s="2"/>
      <c r="G349" s="4"/>
      <c r="H349" s="5"/>
      <c r="I349" s="5"/>
      <c r="J349" s="5"/>
      <c r="K349" s="5"/>
    </row>
    <row r="350" spans="1:11" x14ac:dyDescent="0.3">
      <c r="A350" s="2"/>
      <c r="G350" s="4"/>
      <c r="H350" s="5"/>
      <c r="I350" s="5"/>
      <c r="J350" s="5"/>
      <c r="K350" s="5"/>
    </row>
    <row r="351" spans="1:11" x14ac:dyDescent="0.3">
      <c r="A351" s="2"/>
      <c r="G351" s="4"/>
      <c r="H351" s="5"/>
      <c r="I351" s="5"/>
      <c r="J351" s="5"/>
      <c r="K351" s="5"/>
    </row>
    <row r="352" spans="1:11" x14ac:dyDescent="0.3">
      <c r="A352" s="2"/>
      <c r="G352" s="4"/>
      <c r="H352" s="5"/>
      <c r="I352" s="5"/>
      <c r="J352" s="5"/>
      <c r="K352" s="5"/>
    </row>
    <row r="353" spans="1:11" x14ac:dyDescent="0.3">
      <c r="A353" s="2"/>
      <c r="G353" s="4"/>
      <c r="H353" s="5"/>
      <c r="I353" s="5"/>
      <c r="J353" s="5"/>
      <c r="K353" s="5"/>
    </row>
    <row r="354" spans="1:11" x14ac:dyDescent="0.3">
      <c r="A354" s="2"/>
      <c r="G354" s="4"/>
      <c r="H354" s="5"/>
      <c r="I354" s="5"/>
      <c r="J354" s="5"/>
      <c r="K354" s="5"/>
    </row>
    <row r="355" spans="1:11" x14ac:dyDescent="0.3">
      <c r="A355" s="2"/>
      <c r="G355" s="4"/>
      <c r="H355" s="5"/>
      <c r="I355" s="5"/>
      <c r="J355" s="5"/>
      <c r="K355" s="5"/>
    </row>
    <row r="356" spans="1:11" x14ac:dyDescent="0.3">
      <c r="A356" s="2"/>
      <c r="G356" s="4"/>
      <c r="H356" s="5"/>
      <c r="I356" s="5"/>
      <c r="J356" s="5"/>
      <c r="K356" s="5"/>
    </row>
    <row r="357" spans="1:11" x14ac:dyDescent="0.3">
      <c r="A357" s="2"/>
      <c r="G357" s="4"/>
      <c r="H357" s="5"/>
      <c r="I357" s="5"/>
      <c r="J357" s="5"/>
      <c r="K357" s="5"/>
    </row>
    <row r="358" spans="1:11" x14ac:dyDescent="0.3">
      <c r="A358" s="2"/>
      <c r="G358" s="4"/>
      <c r="H358" s="5"/>
      <c r="I358" s="5"/>
      <c r="J358" s="5"/>
      <c r="K358" s="5"/>
    </row>
    <row r="359" spans="1:11" x14ac:dyDescent="0.3">
      <c r="A359" s="2"/>
      <c r="G359" s="4"/>
      <c r="H359" s="5"/>
      <c r="I359" s="5"/>
      <c r="J359" s="5"/>
      <c r="K359" s="5"/>
    </row>
    <row r="360" spans="1:11" x14ac:dyDescent="0.3">
      <c r="A360" s="2"/>
      <c r="G360" s="4"/>
      <c r="H360" s="5"/>
      <c r="I360" s="5"/>
      <c r="J360" s="5"/>
      <c r="K360" s="5"/>
    </row>
    <row r="361" spans="1:11" x14ac:dyDescent="0.3">
      <c r="A361" s="2"/>
      <c r="G361" s="4"/>
      <c r="H361" s="5"/>
      <c r="I361" s="5"/>
      <c r="J361" s="5"/>
      <c r="K361" s="5"/>
    </row>
    <row r="362" spans="1:11" x14ac:dyDescent="0.3">
      <c r="A362" s="2"/>
      <c r="G362" s="4"/>
      <c r="H362" s="5"/>
      <c r="I362" s="5"/>
      <c r="J362" s="5"/>
      <c r="K362" s="5"/>
    </row>
    <row r="363" spans="1:11" x14ac:dyDescent="0.3">
      <c r="A363" s="2"/>
      <c r="G363" s="4"/>
      <c r="H363" s="5"/>
      <c r="I363" s="5"/>
      <c r="J363" s="5"/>
      <c r="K363" s="5"/>
    </row>
    <row r="364" spans="1:11" x14ac:dyDescent="0.3">
      <c r="A364" s="2"/>
      <c r="G364" s="4"/>
      <c r="H364" s="5"/>
      <c r="I364" s="5"/>
      <c r="J364" s="5"/>
      <c r="K364" s="5"/>
    </row>
    <row r="365" spans="1:11" x14ac:dyDescent="0.3">
      <c r="A365" s="2"/>
      <c r="G365" s="4"/>
      <c r="H365" s="5"/>
      <c r="I365" s="5"/>
      <c r="J365" s="5"/>
      <c r="K365" s="5"/>
    </row>
    <row r="366" spans="1:11" x14ac:dyDescent="0.3">
      <c r="A366" s="2"/>
      <c r="G366" s="4"/>
      <c r="H366" s="5"/>
      <c r="I366" s="5"/>
      <c r="J366" s="5"/>
      <c r="K366" s="5"/>
    </row>
    <row r="367" spans="1:11" x14ac:dyDescent="0.3">
      <c r="A367" s="2"/>
      <c r="G367" s="4"/>
      <c r="H367" s="5"/>
      <c r="I367" s="5"/>
      <c r="J367" s="5"/>
      <c r="K367" s="5"/>
    </row>
    <row r="368" spans="1:11" x14ac:dyDescent="0.3">
      <c r="A368" s="2"/>
      <c r="G368" s="4"/>
      <c r="H368" s="5"/>
      <c r="I368" s="5"/>
      <c r="J368" s="5"/>
      <c r="K368" s="5"/>
    </row>
    <row r="369" spans="1:11" x14ac:dyDescent="0.3">
      <c r="A369" s="2"/>
      <c r="G369" s="4"/>
      <c r="H369" s="5"/>
      <c r="I369" s="5"/>
      <c r="J369" s="5"/>
      <c r="K369" s="5"/>
    </row>
    <row r="370" spans="1:11" x14ac:dyDescent="0.3">
      <c r="A370" s="2"/>
      <c r="G370" s="4"/>
      <c r="H370" s="5"/>
      <c r="I370" s="5"/>
      <c r="J370" s="5"/>
      <c r="K370" s="5"/>
    </row>
    <row r="371" spans="1:11" x14ac:dyDescent="0.3">
      <c r="A371" s="2"/>
      <c r="G371" s="4"/>
      <c r="H371" s="5"/>
      <c r="I371" s="5"/>
      <c r="J371" s="5"/>
      <c r="K371" s="5"/>
    </row>
    <row r="372" spans="1:11" x14ac:dyDescent="0.3">
      <c r="A372" s="2"/>
      <c r="G372" s="4"/>
      <c r="H372" s="5"/>
      <c r="I372" s="5"/>
      <c r="J372" s="5"/>
      <c r="K372" s="5"/>
    </row>
    <row r="373" spans="1:11" x14ac:dyDescent="0.3">
      <c r="A373" s="2"/>
      <c r="G373" s="4"/>
      <c r="H373" s="5"/>
      <c r="I373" s="5"/>
      <c r="J373" s="5"/>
      <c r="K373" s="5"/>
    </row>
    <row r="374" spans="1:11" x14ac:dyDescent="0.3">
      <c r="A374" s="2"/>
      <c r="G374" s="4"/>
      <c r="H374" s="5"/>
      <c r="I374" s="5"/>
      <c r="J374" s="5"/>
      <c r="K374" s="5"/>
    </row>
    <row r="375" spans="1:11" x14ac:dyDescent="0.3">
      <c r="A375" s="2"/>
      <c r="G375" s="4"/>
      <c r="H375" s="5"/>
      <c r="I375" s="5"/>
      <c r="J375" s="5"/>
      <c r="K375" s="5"/>
    </row>
    <row r="376" spans="1:11" x14ac:dyDescent="0.3">
      <c r="A376" s="2"/>
      <c r="G376" s="4"/>
      <c r="H376" s="5"/>
      <c r="I376" s="5"/>
      <c r="J376" s="5"/>
      <c r="K376" s="5"/>
    </row>
    <row r="377" spans="1:11" x14ac:dyDescent="0.3">
      <c r="A377" s="2"/>
      <c r="G377" s="4"/>
      <c r="H377" s="5"/>
      <c r="I377" s="5"/>
      <c r="J377" s="5"/>
      <c r="K377" s="5"/>
    </row>
    <row r="378" spans="1:11" x14ac:dyDescent="0.3">
      <c r="A378" s="2"/>
      <c r="G378" s="4"/>
      <c r="H378" s="5"/>
      <c r="I378" s="5"/>
      <c r="J378" s="5"/>
      <c r="K378" s="5"/>
    </row>
    <row r="379" spans="1:11" x14ac:dyDescent="0.3">
      <c r="A379" s="2"/>
      <c r="G379" s="4"/>
      <c r="H379" s="5"/>
      <c r="I379" s="5"/>
      <c r="J379" s="5"/>
      <c r="K379" s="5"/>
    </row>
    <row r="380" spans="1:11" x14ac:dyDescent="0.3">
      <c r="A380" s="2"/>
      <c r="G380" s="4"/>
      <c r="H380" s="5"/>
      <c r="I380" s="5"/>
      <c r="J380" s="5"/>
      <c r="K380" s="5"/>
    </row>
    <row r="381" spans="1:11" x14ac:dyDescent="0.3">
      <c r="A381" s="2"/>
      <c r="G381" s="4"/>
      <c r="H381" s="5"/>
      <c r="I381" s="5"/>
      <c r="J381" s="5"/>
      <c r="K381" s="5"/>
    </row>
    <row r="382" spans="1:11" x14ac:dyDescent="0.3">
      <c r="A382" s="2"/>
      <c r="G382" s="4"/>
      <c r="H382" s="5"/>
      <c r="I382" s="5"/>
      <c r="J382" s="5"/>
      <c r="K382" s="5"/>
    </row>
    <row r="383" spans="1:11" x14ac:dyDescent="0.3">
      <c r="A383" s="2"/>
      <c r="G383" s="4"/>
      <c r="H383" s="5"/>
      <c r="I383" s="5"/>
      <c r="J383" s="5"/>
      <c r="K383" s="5"/>
    </row>
    <row r="384" spans="1:11" x14ac:dyDescent="0.3">
      <c r="A384" s="2"/>
      <c r="G384" s="4"/>
      <c r="H384" s="5"/>
      <c r="I384" s="5"/>
      <c r="J384" s="5"/>
      <c r="K384" s="5"/>
    </row>
    <row r="385" spans="1:11" x14ac:dyDescent="0.3">
      <c r="A385" s="2"/>
      <c r="G385" s="4"/>
      <c r="H385" s="5"/>
      <c r="I385" s="5"/>
      <c r="J385" s="5"/>
      <c r="K385" s="5"/>
    </row>
    <row r="386" spans="1:11" x14ac:dyDescent="0.3">
      <c r="A386" s="2"/>
      <c r="G386" s="4"/>
      <c r="H386" s="5"/>
      <c r="I386" s="5"/>
      <c r="J386" s="5"/>
      <c r="K386" s="5"/>
    </row>
    <row r="387" spans="1:11" x14ac:dyDescent="0.3">
      <c r="A387" s="2"/>
      <c r="G387" s="4"/>
      <c r="H387" s="5"/>
      <c r="I387" s="5"/>
      <c r="J387" s="5"/>
      <c r="K387" s="5"/>
    </row>
    <row r="388" spans="1:11" x14ac:dyDescent="0.3">
      <c r="A388" s="2"/>
      <c r="G388" s="4"/>
      <c r="H388" s="5"/>
      <c r="I388" s="5"/>
      <c r="J388" s="5"/>
      <c r="K388" s="5"/>
    </row>
    <row r="389" spans="1:11" x14ac:dyDescent="0.3">
      <c r="A389" s="2"/>
      <c r="G389" s="4"/>
      <c r="H389" s="5"/>
      <c r="I389" s="5"/>
      <c r="J389" s="5"/>
      <c r="K389" s="5"/>
    </row>
    <row r="390" spans="1:11" x14ac:dyDescent="0.3">
      <c r="A390" s="2"/>
      <c r="G390" s="4"/>
      <c r="H390" s="5"/>
      <c r="I390" s="5"/>
      <c r="J390" s="5"/>
      <c r="K390" s="5"/>
    </row>
    <row r="391" spans="1:11" x14ac:dyDescent="0.3">
      <c r="A391" s="2"/>
      <c r="G391" s="4"/>
      <c r="H391" s="5"/>
      <c r="I391" s="5"/>
      <c r="J391" s="5"/>
      <c r="K391" s="5"/>
    </row>
    <row r="392" spans="1:11" x14ac:dyDescent="0.3">
      <c r="A392" s="2"/>
      <c r="G392" s="4"/>
      <c r="H392" s="5"/>
      <c r="I392" s="5"/>
      <c r="J392" s="5"/>
      <c r="K392" s="5"/>
    </row>
    <row r="393" spans="1:11" x14ac:dyDescent="0.3">
      <c r="A393" s="2"/>
      <c r="G393" s="4"/>
      <c r="H393" s="5"/>
      <c r="I393" s="5"/>
      <c r="J393" s="5"/>
      <c r="K393" s="5"/>
    </row>
    <row r="394" spans="1:11" x14ac:dyDescent="0.3">
      <c r="A394" s="2"/>
      <c r="G394" s="4"/>
      <c r="H394" s="5"/>
      <c r="I394" s="5"/>
      <c r="J394" s="5"/>
      <c r="K394" s="5"/>
    </row>
    <row r="395" spans="1:11" x14ac:dyDescent="0.3">
      <c r="A395" s="2"/>
      <c r="G395" s="4"/>
      <c r="H395" s="5"/>
      <c r="I395" s="5"/>
      <c r="J395" s="5"/>
      <c r="K395" s="5"/>
    </row>
    <row r="396" spans="1:11" x14ac:dyDescent="0.3">
      <c r="A396" s="2"/>
      <c r="G396" s="4"/>
      <c r="H396" s="5"/>
      <c r="I396" s="5"/>
      <c r="J396" s="5"/>
      <c r="K396" s="5"/>
    </row>
    <row r="397" spans="1:11" x14ac:dyDescent="0.3">
      <c r="A397" s="2"/>
      <c r="G397" s="4"/>
      <c r="H397" s="5"/>
      <c r="I397" s="5"/>
      <c r="J397" s="5"/>
      <c r="K397" s="5"/>
    </row>
    <row r="398" spans="1:11" x14ac:dyDescent="0.3">
      <c r="A398" s="2"/>
      <c r="G398" s="4"/>
      <c r="H398" s="5"/>
      <c r="I398" s="5"/>
      <c r="J398" s="5"/>
      <c r="K398" s="5"/>
    </row>
    <row r="399" spans="1:11" x14ac:dyDescent="0.3">
      <c r="A399" s="2"/>
      <c r="G399" s="4"/>
      <c r="H399" s="5"/>
      <c r="I399" s="5"/>
      <c r="J399" s="5"/>
      <c r="K399" s="5"/>
    </row>
    <row r="400" spans="1:11" x14ac:dyDescent="0.3">
      <c r="A400" s="2"/>
      <c r="G400" s="4"/>
      <c r="H400" s="5"/>
      <c r="I400" s="5"/>
      <c r="J400" s="5"/>
      <c r="K400" s="5"/>
    </row>
    <row r="401" spans="1:11" x14ac:dyDescent="0.3">
      <c r="A401" s="2"/>
      <c r="G401" s="4"/>
      <c r="H401" s="5"/>
      <c r="I401" s="5"/>
      <c r="J401" s="5"/>
      <c r="K401" s="5"/>
    </row>
    <row r="402" spans="1:11" x14ac:dyDescent="0.3">
      <c r="A402" s="2"/>
      <c r="G402" s="4"/>
      <c r="H402" s="5"/>
      <c r="I402" s="5"/>
      <c r="J402" s="5"/>
      <c r="K402" s="5"/>
    </row>
    <row r="403" spans="1:11" x14ac:dyDescent="0.3">
      <c r="A403" s="2"/>
      <c r="G403" s="4"/>
      <c r="H403" s="5"/>
      <c r="I403" s="5"/>
      <c r="J403" s="5"/>
      <c r="K403" s="5"/>
    </row>
    <row r="404" spans="1:11" x14ac:dyDescent="0.3">
      <c r="A404" s="2"/>
      <c r="G404" s="4"/>
      <c r="H404" s="5"/>
      <c r="I404" s="5"/>
      <c r="J404" s="5"/>
      <c r="K404" s="5"/>
    </row>
    <row r="405" spans="1:11" x14ac:dyDescent="0.3">
      <c r="A405" s="2"/>
      <c r="G405" s="4"/>
      <c r="H405" s="5"/>
      <c r="I405" s="5"/>
      <c r="J405" s="5"/>
      <c r="K405" s="5"/>
    </row>
    <row r="406" spans="1:11" x14ac:dyDescent="0.3">
      <c r="A406" s="2"/>
      <c r="G406" s="4"/>
      <c r="H406" s="5"/>
      <c r="I406" s="5"/>
      <c r="J406" s="5"/>
      <c r="K406" s="5"/>
    </row>
    <row r="407" spans="1:11" x14ac:dyDescent="0.3">
      <c r="A407" s="2"/>
      <c r="G407" s="4"/>
      <c r="H407" s="5"/>
      <c r="I407" s="5"/>
      <c r="J407" s="5"/>
      <c r="K407" s="5"/>
    </row>
    <row r="408" spans="1:11" x14ac:dyDescent="0.3">
      <c r="A408" s="2"/>
      <c r="G408" s="4"/>
      <c r="H408" s="5"/>
      <c r="I408" s="5"/>
      <c r="J408" s="5"/>
      <c r="K408" s="5"/>
    </row>
    <row r="409" spans="1:11" x14ac:dyDescent="0.3">
      <c r="A409" s="2"/>
      <c r="G409" s="4"/>
      <c r="H409" s="5"/>
      <c r="I409" s="5"/>
      <c r="J409" s="5"/>
      <c r="K409" s="5"/>
    </row>
    <row r="410" spans="1:11" x14ac:dyDescent="0.3">
      <c r="A410" s="2"/>
      <c r="G410" s="4"/>
      <c r="H410" s="5"/>
      <c r="I410" s="5"/>
      <c r="J410" s="5"/>
      <c r="K410" s="5"/>
    </row>
    <row r="411" spans="1:11" x14ac:dyDescent="0.3">
      <c r="A411" s="2"/>
      <c r="G411" s="4"/>
      <c r="H411" s="5"/>
      <c r="I411" s="5"/>
      <c r="J411" s="5"/>
      <c r="K411" s="5"/>
    </row>
    <row r="412" spans="1:11" x14ac:dyDescent="0.3">
      <c r="A412" s="2"/>
      <c r="G412" s="4"/>
      <c r="H412" s="5"/>
      <c r="I412" s="5"/>
      <c r="J412" s="5"/>
      <c r="K412" s="5"/>
    </row>
    <row r="413" spans="1:11" x14ac:dyDescent="0.3">
      <c r="A413" s="2"/>
      <c r="G413" s="4"/>
      <c r="H413" s="5"/>
      <c r="I413" s="5"/>
      <c r="J413" s="5"/>
      <c r="K413" s="5"/>
    </row>
    <row r="414" spans="1:11" x14ac:dyDescent="0.3">
      <c r="A414" s="2"/>
      <c r="G414" s="4"/>
      <c r="H414" s="5"/>
      <c r="I414" s="5"/>
      <c r="J414" s="5"/>
      <c r="K414" s="5"/>
    </row>
    <row r="415" spans="1:11" x14ac:dyDescent="0.3">
      <c r="A415" s="2"/>
      <c r="G415" s="4"/>
      <c r="H415" s="5"/>
      <c r="I415" s="5"/>
      <c r="J415" s="5"/>
      <c r="K415" s="5"/>
    </row>
    <row r="416" spans="1:11" x14ac:dyDescent="0.3">
      <c r="A416" s="2"/>
      <c r="G416" s="4"/>
      <c r="H416" s="5"/>
      <c r="I416" s="5"/>
      <c r="J416" s="5"/>
      <c r="K416" s="5"/>
    </row>
    <row r="417" spans="1:11" x14ac:dyDescent="0.3">
      <c r="A417" s="2"/>
      <c r="G417" s="4"/>
      <c r="H417" s="5"/>
      <c r="I417" s="5"/>
      <c r="J417" s="5"/>
      <c r="K417" s="5"/>
    </row>
    <row r="418" spans="1:11" x14ac:dyDescent="0.3">
      <c r="A418" s="2"/>
      <c r="G418" s="4"/>
      <c r="H418" s="5"/>
      <c r="I418" s="5"/>
      <c r="J418" s="5"/>
      <c r="K418" s="5"/>
    </row>
    <row r="419" spans="1:11" x14ac:dyDescent="0.3">
      <c r="A419" s="2"/>
      <c r="G419" s="4"/>
      <c r="H419" s="5"/>
      <c r="I419" s="5"/>
      <c r="J419" s="5"/>
      <c r="K419" s="5"/>
    </row>
    <row r="420" spans="1:11" x14ac:dyDescent="0.3">
      <c r="A420" s="2"/>
      <c r="G420" s="4"/>
      <c r="H420" s="5"/>
      <c r="I420" s="5"/>
      <c r="J420" s="5"/>
      <c r="K420" s="5"/>
    </row>
    <row r="421" spans="1:11" x14ac:dyDescent="0.3">
      <c r="A421" s="2"/>
      <c r="G421" s="4"/>
      <c r="H421" s="5"/>
      <c r="I421" s="5"/>
      <c r="J421" s="5"/>
      <c r="K421" s="5"/>
    </row>
    <row r="422" spans="1:11" x14ac:dyDescent="0.3">
      <c r="A422" s="2"/>
      <c r="G422" s="4"/>
      <c r="H422" s="5"/>
      <c r="I422" s="5"/>
      <c r="J422" s="5"/>
      <c r="K422" s="5"/>
    </row>
    <row r="423" spans="1:11" x14ac:dyDescent="0.3">
      <c r="A423" s="2"/>
      <c r="G423" s="4"/>
      <c r="H423" s="5"/>
      <c r="I423" s="5"/>
      <c r="J423" s="5"/>
      <c r="K423" s="5"/>
    </row>
    <row r="424" spans="1:11" x14ac:dyDescent="0.3">
      <c r="A424" s="2"/>
      <c r="G424" s="4"/>
      <c r="H424" s="5"/>
      <c r="I424" s="5"/>
      <c r="J424" s="5"/>
      <c r="K424" s="5"/>
    </row>
    <row r="425" spans="1:11" x14ac:dyDescent="0.3">
      <c r="A425" s="2"/>
      <c r="G425" s="4"/>
      <c r="H425" s="5"/>
      <c r="I425" s="5"/>
      <c r="J425" s="5"/>
      <c r="K425" s="5"/>
    </row>
    <row r="426" spans="1:11" x14ac:dyDescent="0.3">
      <c r="A426" s="2"/>
      <c r="G426" s="4"/>
      <c r="H426" s="5"/>
      <c r="I426" s="5"/>
      <c r="J426" s="5"/>
      <c r="K426" s="5"/>
    </row>
    <row r="427" spans="1:11" x14ac:dyDescent="0.3">
      <c r="A427" s="2"/>
      <c r="G427" s="4"/>
      <c r="H427" s="5"/>
      <c r="I427" s="5"/>
      <c r="J427" s="5"/>
      <c r="K427" s="5"/>
    </row>
    <row r="428" spans="1:11" x14ac:dyDescent="0.3">
      <c r="A428" s="2"/>
      <c r="G428" s="4"/>
      <c r="H428" s="5"/>
      <c r="I428" s="5"/>
      <c r="J428" s="5"/>
      <c r="K428" s="5"/>
    </row>
    <row r="429" spans="1:11" x14ac:dyDescent="0.3">
      <c r="A429" s="2"/>
      <c r="G429" s="4"/>
      <c r="H429" s="5"/>
      <c r="I429" s="5"/>
      <c r="J429" s="5"/>
      <c r="K429" s="5"/>
    </row>
    <row r="430" spans="1:11" x14ac:dyDescent="0.3">
      <c r="A430" s="2"/>
      <c r="G430" s="4"/>
      <c r="H430" s="5"/>
      <c r="I430" s="5"/>
      <c r="J430" s="5"/>
      <c r="K430" s="5"/>
    </row>
    <row r="431" spans="1:11" x14ac:dyDescent="0.3">
      <c r="A431" s="2"/>
      <c r="G431" s="4"/>
      <c r="H431" s="5"/>
      <c r="I431" s="5"/>
      <c r="J431" s="5"/>
      <c r="K431" s="5"/>
    </row>
    <row r="432" spans="1:11" x14ac:dyDescent="0.3">
      <c r="A432" s="2"/>
      <c r="G432" s="4"/>
      <c r="H432" s="5"/>
      <c r="I432" s="5"/>
      <c r="J432" s="5"/>
      <c r="K432" s="5"/>
    </row>
    <row r="433" spans="1:11" x14ac:dyDescent="0.3">
      <c r="A433" s="2"/>
      <c r="G433" s="4"/>
      <c r="H433" s="5"/>
      <c r="I433" s="5"/>
      <c r="J433" s="5"/>
      <c r="K433" s="5"/>
    </row>
    <row r="434" spans="1:11" x14ac:dyDescent="0.3">
      <c r="A434" s="2"/>
      <c r="G434" s="4"/>
      <c r="H434" s="5"/>
      <c r="I434" s="5"/>
      <c r="J434" s="5"/>
      <c r="K434" s="5"/>
    </row>
    <row r="435" spans="1:11" x14ac:dyDescent="0.3">
      <c r="A435" s="2"/>
      <c r="G435" s="4"/>
      <c r="H435" s="5"/>
      <c r="I435" s="5"/>
      <c r="J435" s="5"/>
      <c r="K435" s="5"/>
    </row>
    <row r="436" spans="1:11" x14ac:dyDescent="0.3">
      <c r="A436" s="2"/>
      <c r="G436" s="4"/>
      <c r="H436" s="5"/>
      <c r="I436" s="5"/>
      <c r="J436" s="5"/>
      <c r="K436" s="5"/>
    </row>
    <row r="437" spans="1:11" x14ac:dyDescent="0.3">
      <c r="A437" s="2"/>
      <c r="G437" s="4"/>
      <c r="H437" s="5"/>
      <c r="I437" s="5"/>
      <c r="J437" s="5"/>
      <c r="K437" s="5"/>
    </row>
    <row r="438" spans="1:11" x14ac:dyDescent="0.3">
      <c r="A438" s="2"/>
      <c r="G438" s="4"/>
      <c r="H438" s="5"/>
      <c r="I438" s="5"/>
      <c r="J438" s="5"/>
      <c r="K438" s="5"/>
    </row>
    <row r="439" spans="1:11" x14ac:dyDescent="0.3">
      <c r="A439" s="2"/>
      <c r="G439" s="4"/>
      <c r="H439" s="5"/>
      <c r="I439" s="5"/>
      <c r="J439" s="5"/>
      <c r="K439" s="5"/>
    </row>
    <row r="440" spans="1:11" x14ac:dyDescent="0.3">
      <c r="A440" s="2"/>
      <c r="G440" s="4"/>
      <c r="H440" s="5"/>
      <c r="I440" s="5"/>
      <c r="J440" s="5"/>
      <c r="K440" s="5"/>
    </row>
    <row r="441" spans="1:11" x14ac:dyDescent="0.3">
      <c r="A441" s="2"/>
      <c r="G441" s="4"/>
      <c r="H441" s="5"/>
      <c r="I441" s="5"/>
      <c r="J441" s="5"/>
      <c r="K441" s="5"/>
    </row>
    <row r="442" spans="1:11" x14ac:dyDescent="0.3">
      <c r="A442" s="2"/>
      <c r="G442" s="4"/>
      <c r="H442" s="5"/>
      <c r="I442" s="5"/>
      <c r="J442" s="5"/>
      <c r="K442" s="5"/>
    </row>
    <row r="443" spans="1:11" x14ac:dyDescent="0.3">
      <c r="A443" s="2"/>
      <c r="G443" s="4"/>
      <c r="H443" s="5"/>
      <c r="I443" s="5"/>
      <c r="J443" s="5"/>
      <c r="K443" s="5"/>
    </row>
    <row r="444" spans="1:11" x14ac:dyDescent="0.3">
      <c r="A444" s="2"/>
      <c r="G444" s="4"/>
      <c r="H444" s="5"/>
      <c r="I444" s="5"/>
      <c r="J444" s="5"/>
      <c r="K444" s="5"/>
    </row>
    <row r="445" spans="1:11" x14ac:dyDescent="0.3">
      <c r="A445" s="2"/>
      <c r="G445" s="4"/>
      <c r="H445" s="5"/>
      <c r="I445" s="5"/>
      <c r="J445" s="5"/>
      <c r="K445" s="5"/>
    </row>
    <row r="446" spans="1:11" x14ac:dyDescent="0.3">
      <c r="A446" s="2"/>
      <c r="G446" s="4"/>
      <c r="H446" s="5"/>
      <c r="I446" s="5"/>
      <c r="J446" s="5"/>
      <c r="K446" s="5"/>
    </row>
    <row r="447" spans="1:11" x14ac:dyDescent="0.3">
      <c r="A447" s="2"/>
      <c r="G447" s="4"/>
      <c r="H447" s="5"/>
      <c r="I447" s="5"/>
      <c r="J447" s="5"/>
      <c r="K447" s="5"/>
    </row>
    <row r="448" spans="1:11" x14ac:dyDescent="0.3">
      <c r="A448" s="2"/>
      <c r="G448" s="4"/>
      <c r="H448" s="5"/>
      <c r="I448" s="5"/>
      <c r="J448" s="5"/>
      <c r="K448" s="5"/>
    </row>
    <row r="449" spans="1:11" x14ac:dyDescent="0.3">
      <c r="A449" s="2"/>
      <c r="G449" s="4"/>
      <c r="H449" s="5"/>
      <c r="I449" s="5"/>
      <c r="J449" s="5"/>
      <c r="K449" s="5"/>
    </row>
    <row r="450" spans="1:11" x14ac:dyDescent="0.3">
      <c r="A450" s="2"/>
      <c r="G450" s="4"/>
      <c r="H450" s="5"/>
      <c r="I450" s="5"/>
      <c r="J450" s="5"/>
      <c r="K450" s="5"/>
    </row>
    <row r="451" spans="1:11" x14ac:dyDescent="0.3">
      <c r="A451" s="2"/>
      <c r="G451" s="4"/>
      <c r="H451" s="5"/>
      <c r="I451" s="5"/>
      <c r="J451" s="5"/>
      <c r="K451" s="5"/>
    </row>
    <row r="452" spans="1:11" x14ac:dyDescent="0.3">
      <c r="A452" s="2"/>
      <c r="G452" s="4"/>
      <c r="H452" s="5"/>
      <c r="I452" s="5"/>
      <c r="J452" s="5"/>
      <c r="K452" s="5"/>
    </row>
    <row r="453" spans="1:11" x14ac:dyDescent="0.3">
      <c r="A453" s="2"/>
      <c r="G453" s="4"/>
      <c r="H453" s="5"/>
      <c r="I453" s="5"/>
      <c r="J453" s="5"/>
      <c r="K453" s="5"/>
    </row>
    <row r="454" spans="1:11" x14ac:dyDescent="0.3">
      <c r="A454" s="2"/>
      <c r="G454" s="4"/>
      <c r="H454" s="5"/>
      <c r="I454" s="5"/>
      <c r="J454" s="5"/>
      <c r="K454" s="5"/>
    </row>
    <row r="455" spans="1:11" x14ac:dyDescent="0.3">
      <c r="A455" s="2"/>
      <c r="G455" s="4"/>
      <c r="H455" s="5"/>
      <c r="I455" s="5"/>
      <c r="J455" s="5"/>
      <c r="K455" s="5"/>
    </row>
    <row r="456" spans="1:11" x14ac:dyDescent="0.3">
      <c r="A456" s="2"/>
      <c r="G456" s="4"/>
      <c r="H456" s="5"/>
      <c r="I456" s="5"/>
      <c r="J456" s="5"/>
      <c r="K456" s="5"/>
    </row>
    <row r="457" spans="1:11" x14ac:dyDescent="0.3">
      <c r="A457" s="2"/>
      <c r="G457" s="4"/>
      <c r="H457" s="5"/>
      <c r="I457" s="5"/>
      <c r="J457" s="5"/>
      <c r="K457" s="5"/>
    </row>
    <row r="458" spans="1:11" x14ac:dyDescent="0.3">
      <c r="A458" s="2"/>
      <c r="G458" s="4"/>
      <c r="H458" s="5"/>
      <c r="I458" s="5"/>
      <c r="J458" s="5"/>
      <c r="K458" s="5"/>
    </row>
    <row r="459" spans="1:11" x14ac:dyDescent="0.3">
      <c r="A459" s="2"/>
      <c r="G459" s="4"/>
      <c r="H459" s="5"/>
      <c r="I459" s="5"/>
      <c r="J459" s="5"/>
      <c r="K459" s="5"/>
    </row>
    <row r="460" spans="1:11" x14ac:dyDescent="0.3">
      <c r="A460" s="2"/>
      <c r="G460" s="4"/>
      <c r="H460" s="5"/>
      <c r="I460" s="5"/>
      <c r="J460" s="5"/>
      <c r="K460" s="5"/>
    </row>
    <row r="461" spans="1:11" x14ac:dyDescent="0.3">
      <c r="A461" s="2"/>
      <c r="G461" s="4"/>
      <c r="H461" s="5"/>
      <c r="I461" s="5"/>
      <c r="J461" s="5"/>
      <c r="K461" s="5"/>
    </row>
    <row r="462" spans="1:11" x14ac:dyDescent="0.3">
      <c r="A462" s="2"/>
      <c r="G462" s="4"/>
      <c r="H462" s="5"/>
      <c r="I462" s="5"/>
      <c r="J462" s="5"/>
      <c r="K462" s="5"/>
    </row>
    <row r="463" spans="1:11" x14ac:dyDescent="0.3">
      <c r="A463" s="2"/>
      <c r="G463" s="4"/>
      <c r="H463" s="5"/>
      <c r="I463" s="5"/>
      <c r="J463" s="5"/>
      <c r="K463" s="5"/>
    </row>
    <row r="464" spans="1:11" x14ac:dyDescent="0.3">
      <c r="A464" s="2"/>
      <c r="G464" s="4"/>
      <c r="H464" s="5"/>
      <c r="I464" s="5"/>
      <c r="J464" s="5"/>
      <c r="K464" s="5"/>
    </row>
    <row r="465" spans="1:11" x14ac:dyDescent="0.3">
      <c r="A465" s="2"/>
      <c r="G465" s="4"/>
      <c r="H465" s="5"/>
      <c r="I465" s="5"/>
      <c r="J465" s="5"/>
      <c r="K465" s="5"/>
    </row>
    <row r="466" spans="1:11" x14ac:dyDescent="0.3">
      <c r="A466" s="2"/>
      <c r="G466" s="4"/>
      <c r="H466" s="5"/>
      <c r="I466" s="5"/>
      <c r="J466" s="5"/>
      <c r="K466" s="5"/>
    </row>
    <row r="467" spans="1:11" x14ac:dyDescent="0.3">
      <c r="A467" s="2"/>
      <c r="G467" s="4"/>
      <c r="H467" s="5"/>
      <c r="I467" s="5"/>
      <c r="J467" s="5"/>
      <c r="K467" s="5"/>
    </row>
    <row r="468" spans="1:11" x14ac:dyDescent="0.3">
      <c r="A468" s="2"/>
      <c r="G468" s="4"/>
      <c r="H468" s="5"/>
      <c r="I468" s="5"/>
      <c r="J468" s="5"/>
      <c r="K468" s="5"/>
    </row>
    <row r="469" spans="1:11" x14ac:dyDescent="0.3">
      <c r="A469" s="2"/>
      <c r="G469" s="4"/>
      <c r="H469" s="5"/>
      <c r="I469" s="5"/>
      <c r="J469" s="5"/>
      <c r="K469" s="5"/>
    </row>
    <row r="470" spans="1:11" x14ac:dyDescent="0.3">
      <c r="A470" s="2"/>
      <c r="G470" s="4"/>
      <c r="H470" s="5"/>
      <c r="I470" s="5"/>
      <c r="J470" s="5"/>
      <c r="K470" s="5"/>
    </row>
    <row r="471" spans="1:11" x14ac:dyDescent="0.3">
      <c r="A471" s="2"/>
      <c r="G471" s="4"/>
      <c r="H471" s="5"/>
      <c r="I471" s="5"/>
      <c r="J471" s="5"/>
      <c r="K471" s="5"/>
    </row>
    <row r="472" spans="1:11" x14ac:dyDescent="0.3">
      <c r="A472" s="2"/>
      <c r="G472" s="4"/>
      <c r="H472" s="5"/>
      <c r="I472" s="5"/>
      <c r="J472" s="5"/>
      <c r="K472" s="5"/>
    </row>
    <row r="473" spans="1:11" x14ac:dyDescent="0.3">
      <c r="A473" s="2"/>
      <c r="G473" s="4"/>
      <c r="H473" s="5"/>
      <c r="I473" s="5"/>
      <c r="J473" s="5"/>
      <c r="K473" s="5"/>
    </row>
    <row r="474" spans="1:11" x14ac:dyDescent="0.3">
      <c r="A474" s="2"/>
      <c r="G474" s="4"/>
      <c r="H474" s="5"/>
      <c r="I474" s="5"/>
      <c r="J474" s="5"/>
      <c r="K474" s="5"/>
    </row>
    <row r="475" spans="1:11" x14ac:dyDescent="0.3">
      <c r="A475" s="2"/>
      <c r="G475" s="4"/>
      <c r="H475" s="5"/>
      <c r="I475" s="5"/>
      <c r="J475" s="5"/>
      <c r="K475" s="5"/>
    </row>
    <row r="476" spans="1:11" x14ac:dyDescent="0.3">
      <c r="A476" s="2"/>
      <c r="G476" s="4"/>
      <c r="H476" s="5"/>
      <c r="I476" s="5"/>
      <c r="J476" s="5"/>
      <c r="K476" s="5"/>
    </row>
    <row r="477" spans="1:11" x14ac:dyDescent="0.3">
      <c r="A477" s="2"/>
      <c r="G477" s="4"/>
      <c r="H477" s="5"/>
      <c r="I477" s="5"/>
      <c r="J477" s="5"/>
      <c r="K477" s="5"/>
    </row>
    <row r="478" spans="1:11" x14ac:dyDescent="0.3">
      <c r="A478" s="2"/>
      <c r="G478" s="4"/>
      <c r="H478" s="5"/>
      <c r="I478" s="5"/>
      <c r="J478" s="5"/>
      <c r="K478" s="5"/>
    </row>
    <row r="479" spans="1:11" x14ac:dyDescent="0.3">
      <c r="A479" s="2"/>
      <c r="G479" s="4"/>
      <c r="H479" s="5"/>
      <c r="I479" s="5"/>
      <c r="J479" s="5"/>
      <c r="K479" s="5"/>
    </row>
    <row r="480" spans="1:11" x14ac:dyDescent="0.3">
      <c r="A480" s="2"/>
      <c r="G480" s="4"/>
      <c r="H480" s="5"/>
      <c r="I480" s="5"/>
      <c r="J480" s="5"/>
      <c r="K480" s="5"/>
    </row>
    <row r="481" spans="1:11" x14ac:dyDescent="0.3">
      <c r="A481" s="2"/>
      <c r="G481" s="4"/>
      <c r="H481" s="5"/>
      <c r="I481" s="5"/>
      <c r="J481" s="5"/>
      <c r="K481" s="5"/>
    </row>
    <row r="482" spans="1:11" x14ac:dyDescent="0.3">
      <c r="A482" s="2"/>
      <c r="G482" s="4"/>
      <c r="H482" s="5"/>
      <c r="I482" s="5"/>
      <c r="J482" s="5"/>
      <c r="K482" s="5"/>
    </row>
    <row r="483" spans="1:11" x14ac:dyDescent="0.3">
      <c r="A483" s="2"/>
      <c r="G483" s="4"/>
      <c r="H483" s="5"/>
      <c r="I483" s="5"/>
      <c r="J483" s="5"/>
      <c r="K483" s="5"/>
    </row>
    <row r="484" spans="1:11" x14ac:dyDescent="0.3">
      <c r="A484" s="2"/>
      <c r="G484" s="4"/>
      <c r="H484" s="5"/>
      <c r="I484" s="5"/>
      <c r="J484" s="5"/>
      <c r="K484" s="5"/>
    </row>
    <row r="485" spans="1:11" x14ac:dyDescent="0.3">
      <c r="A485" s="2"/>
      <c r="G485" s="4"/>
      <c r="H485" s="5"/>
      <c r="I485" s="5"/>
      <c r="J485" s="5"/>
      <c r="K485" s="5"/>
    </row>
    <row r="486" spans="1:11" x14ac:dyDescent="0.3">
      <c r="A486" s="2"/>
      <c r="G486" s="4"/>
      <c r="H486" s="5"/>
      <c r="I486" s="5"/>
      <c r="J486" s="5"/>
      <c r="K486" s="5"/>
    </row>
    <row r="487" spans="1:11" x14ac:dyDescent="0.3">
      <c r="A487" s="2"/>
      <c r="G487" s="4"/>
      <c r="H487" s="5"/>
      <c r="I487" s="5"/>
      <c r="J487" s="5"/>
      <c r="K487" s="5"/>
    </row>
    <row r="488" spans="1:11" x14ac:dyDescent="0.3">
      <c r="A488" s="2"/>
      <c r="G488" s="4"/>
      <c r="H488" s="5"/>
      <c r="I488" s="5"/>
      <c r="J488" s="5"/>
      <c r="K488" s="5"/>
    </row>
    <row r="489" spans="1:11" x14ac:dyDescent="0.3">
      <c r="A489" s="2"/>
      <c r="G489" s="4"/>
      <c r="H489" s="5"/>
      <c r="I489" s="5"/>
      <c r="J489" s="5"/>
      <c r="K489" s="5"/>
    </row>
    <row r="490" spans="1:11" x14ac:dyDescent="0.3">
      <c r="A490" s="2"/>
      <c r="G490" s="4"/>
      <c r="H490" s="5"/>
      <c r="I490" s="5"/>
      <c r="J490" s="5"/>
      <c r="K490" s="5"/>
    </row>
    <row r="491" spans="1:11" x14ac:dyDescent="0.3">
      <c r="A491" s="2"/>
      <c r="G491" s="4"/>
      <c r="H491" s="5"/>
      <c r="I491" s="5"/>
      <c r="J491" s="5"/>
      <c r="K491" s="5"/>
    </row>
    <row r="492" spans="1:11" x14ac:dyDescent="0.3">
      <c r="A492" s="2"/>
      <c r="G492" s="4"/>
      <c r="H492" s="5"/>
      <c r="I492" s="5"/>
      <c r="J492" s="5"/>
      <c r="K492" s="5"/>
    </row>
    <row r="493" spans="1:11" x14ac:dyDescent="0.3">
      <c r="A493" s="2"/>
      <c r="G493" s="4"/>
      <c r="H493" s="5"/>
      <c r="I493" s="5"/>
      <c r="J493" s="5"/>
      <c r="K493" s="5"/>
    </row>
    <row r="494" spans="1:11" x14ac:dyDescent="0.3">
      <c r="A494" s="2"/>
      <c r="G494" s="4"/>
      <c r="H494" s="5"/>
      <c r="I494" s="5"/>
      <c r="J494" s="5"/>
      <c r="K494" s="5"/>
    </row>
    <row r="495" spans="1:11" x14ac:dyDescent="0.3">
      <c r="A495" s="2"/>
      <c r="G495" s="4"/>
      <c r="H495" s="5"/>
      <c r="I495" s="5"/>
      <c r="J495" s="5"/>
      <c r="K495" s="5"/>
    </row>
    <row r="496" spans="1:11" x14ac:dyDescent="0.3">
      <c r="A496" s="2"/>
      <c r="G496" s="4"/>
      <c r="H496" s="5"/>
      <c r="I496" s="5"/>
      <c r="J496" s="5"/>
      <c r="K496" s="5"/>
    </row>
    <row r="497" spans="1:11" x14ac:dyDescent="0.3">
      <c r="A497" s="2"/>
      <c r="G497" s="4"/>
      <c r="H497" s="5"/>
      <c r="I497" s="5"/>
      <c r="J497" s="5"/>
      <c r="K497" s="5"/>
    </row>
    <row r="498" spans="1:11" x14ac:dyDescent="0.3">
      <c r="A498" s="2"/>
      <c r="G498" s="4"/>
      <c r="H498" s="5"/>
      <c r="I498" s="5"/>
      <c r="J498" s="5"/>
      <c r="K498" s="5"/>
    </row>
    <row r="499" spans="1:11" x14ac:dyDescent="0.3">
      <c r="A499" s="2"/>
      <c r="G499" s="4"/>
      <c r="H499" s="5"/>
      <c r="I499" s="5"/>
      <c r="J499" s="5"/>
      <c r="K499" s="5"/>
    </row>
    <row r="500" spans="1:11" x14ac:dyDescent="0.3">
      <c r="A500" s="2"/>
      <c r="G500" s="4"/>
      <c r="H500" s="5"/>
      <c r="I500" s="5"/>
      <c r="J500" s="5"/>
      <c r="K500" s="5"/>
    </row>
    <row r="501" spans="1:11" x14ac:dyDescent="0.3">
      <c r="A501" s="2"/>
      <c r="G501" s="4"/>
      <c r="H501" s="5"/>
      <c r="I501" s="5"/>
      <c r="J501" s="5"/>
      <c r="K501" s="5"/>
    </row>
    <row r="502" spans="1:11" x14ac:dyDescent="0.3">
      <c r="A502" s="2"/>
      <c r="G502" s="4"/>
      <c r="H502" s="5"/>
      <c r="I502" s="5"/>
      <c r="J502" s="5"/>
      <c r="K502" s="5"/>
    </row>
    <row r="503" spans="1:11" x14ac:dyDescent="0.3">
      <c r="A503" s="2"/>
      <c r="G503" s="4"/>
      <c r="H503" s="5"/>
      <c r="I503" s="5"/>
      <c r="J503" s="5"/>
      <c r="K503" s="5"/>
    </row>
    <row r="504" spans="1:11" x14ac:dyDescent="0.3">
      <c r="A504" s="2"/>
      <c r="G504" s="4"/>
      <c r="H504" s="5"/>
      <c r="I504" s="5"/>
      <c r="J504" s="5"/>
      <c r="K504" s="5"/>
    </row>
    <row r="505" spans="1:11" x14ac:dyDescent="0.3">
      <c r="A505" s="2"/>
      <c r="G505" s="4"/>
      <c r="H505" s="5"/>
      <c r="I505" s="5"/>
      <c r="J505" s="5"/>
      <c r="K505" s="5"/>
    </row>
    <row r="506" spans="1:11" x14ac:dyDescent="0.3">
      <c r="A506" s="2"/>
      <c r="G506" s="4"/>
      <c r="H506" s="5"/>
      <c r="I506" s="5"/>
      <c r="J506" s="5"/>
      <c r="K506" s="5"/>
    </row>
    <row r="507" spans="1:11" x14ac:dyDescent="0.3">
      <c r="A507" s="2"/>
      <c r="G507" s="4"/>
      <c r="H507" s="5"/>
      <c r="I507" s="5"/>
      <c r="J507" s="5"/>
      <c r="K507" s="5"/>
    </row>
    <row r="508" spans="1:11" x14ac:dyDescent="0.3">
      <c r="A508" s="2"/>
      <c r="G508" s="4"/>
      <c r="H508" s="5"/>
      <c r="I508" s="5"/>
      <c r="J508" s="5"/>
      <c r="K508" s="5"/>
    </row>
    <row r="509" spans="1:11" x14ac:dyDescent="0.3">
      <c r="A509" s="2"/>
      <c r="G509" s="4"/>
      <c r="H509" s="5"/>
      <c r="I509" s="5"/>
      <c r="J509" s="5"/>
      <c r="K509" s="5"/>
    </row>
    <row r="510" spans="1:11" x14ac:dyDescent="0.3">
      <c r="A510" s="2"/>
      <c r="G510" s="4"/>
      <c r="H510" s="5"/>
      <c r="I510" s="5"/>
      <c r="J510" s="5"/>
      <c r="K510" s="5"/>
    </row>
    <row r="511" spans="1:11" x14ac:dyDescent="0.3">
      <c r="A511" s="2"/>
      <c r="G511" s="4"/>
      <c r="H511" s="5"/>
      <c r="I511" s="5"/>
      <c r="J511" s="5"/>
      <c r="K511" s="5"/>
    </row>
    <row r="512" spans="1:11" x14ac:dyDescent="0.3">
      <c r="A512" s="2"/>
      <c r="G512" s="4"/>
      <c r="H512" s="5"/>
      <c r="I512" s="5"/>
      <c r="J512" s="5"/>
      <c r="K512" s="5"/>
    </row>
    <row r="513" spans="1:11" x14ac:dyDescent="0.3">
      <c r="A513" s="2"/>
      <c r="G513" s="4"/>
      <c r="H513" s="5"/>
      <c r="I513" s="5"/>
      <c r="J513" s="5"/>
      <c r="K513" s="5"/>
    </row>
    <row r="514" spans="1:11" x14ac:dyDescent="0.3">
      <c r="A514" s="2"/>
      <c r="G514" s="4"/>
      <c r="H514" s="5"/>
      <c r="I514" s="5"/>
      <c r="J514" s="5"/>
      <c r="K514" s="5"/>
    </row>
    <row r="515" spans="1:11" x14ac:dyDescent="0.3">
      <c r="A515" s="2"/>
      <c r="G515" s="4"/>
      <c r="H515" s="5"/>
      <c r="I515" s="5"/>
      <c r="J515" s="5"/>
      <c r="K515" s="5"/>
    </row>
    <row r="516" spans="1:11" x14ac:dyDescent="0.3">
      <c r="A516" s="2"/>
      <c r="G516" s="4"/>
      <c r="H516" s="5"/>
      <c r="I516" s="5"/>
      <c r="J516" s="5"/>
      <c r="K516" s="5"/>
    </row>
    <row r="517" spans="1:11" x14ac:dyDescent="0.3">
      <c r="A517" s="2"/>
      <c r="G517" s="4"/>
      <c r="H517" s="5"/>
      <c r="I517" s="5"/>
      <c r="J517" s="5"/>
      <c r="K517" s="5"/>
    </row>
    <row r="518" spans="1:11" x14ac:dyDescent="0.3">
      <c r="A518" s="2"/>
      <c r="G518" s="4"/>
      <c r="H518" s="5"/>
      <c r="I518" s="5"/>
      <c r="J518" s="5"/>
      <c r="K518" s="5"/>
    </row>
    <row r="519" spans="1:11" x14ac:dyDescent="0.3">
      <c r="A519" s="2"/>
      <c r="G519" s="4"/>
      <c r="H519" s="5"/>
      <c r="I519" s="5"/>
      <c r="J519" s="5"/>
      <c r="K519" s="5"/>
    </row>
    <row r="520" spans="1:11" x14ac:dyDescent="0.3">
      <c r="A520" s="2"/>
      <c r="G520" s="4"/>
      <c r="H520" s="5"/>
      <c r="I520" s="5"/>
      <c r="J520" s="5"/>
      <c r="K520" s="5"/>
    </row>
    <row r="521" spans="1:11" x14ac:dyDescent="0.3">
      <c r="A521" s="2"/>
      <c r="G521" s="4"/>
      <c r="H521" s="5"/>
      <c r="I521" s="5"/>
      <c r="J521" s="5"/>
      <c r="K521" s="5"/>
    </row>
    <row r="522" spans="1:11" x14ac:dyDescent="0.3">
      <c r="A522" s="2"/>
      <c r="G522" s="4"/>
      <c r="H522" s="5"/>
      <c r="I522" s="5"/>
      <c r="J522" s="5"/>
      <c r="K522" s="5"/>
    </row>
    <row r="523" spans="1:11" x14ac:dyDescent="0.3">
      <c r="A523" s="2"/>
      <c r="G523" s="4"/>
      <c r="H523" s="5"/>
      <c r="I523" s="5"/>
      <c r="J523" s="5"/>
      <c r="K523" s="5"/>
    </row>
    <row r="524" spans="1:11" x14ac:dyDescent="0.3">
      <c r="A524" s="2"/>
      <c r="G524" s="4"/>
      <c r="H524" s="5"/>
      <c r="I524" s="5"/>
      <c r="J524" s="5"/>
      <c r="K524" s="5"/>
    </row>
    <row r="525" spans="1:11" x14ac:dyDescent="0.3">
      <c r="A525" s="2"/>
      <c r="G525" s="4"/>
      <c r="H525" s="5"/>
      <c r="I525" s="5"/>
      <c r="J525" s="5"/>
      <c r="K525" s="5"/>
    </row>
    <row r="526" spans="1:11" x14ac:dyDescent="0.3">
      <c r="A526" s="2"/>
      <c r="G526" s="4"/>
      <c r="H526" s="5"/>
      <c r="I526" s="5"/>
      <c r="J526" s="5"/>
      <c r="K526" s="5"/>
    </row>
    <row r="527" spans="1:11" x14ac:dyDescent="0.3">
      <c r="A527" s="2"/>
      <c r="G527" s="4"/>
      <c r="H527" s="5"/>
      <c r="I527" s="5"/>
      <c r="J527" s="5"/>
      <c r="K527" s="5"/>
    </row>
    <row r="528" spans="1:11" x14ac:dyDescent="0.3">
      <c r="A528" s="2"/>
      <c r="G528" s="4"/>
      <c r="H528" s="5"/>
      <c r="I528" s="5"/>
      <c r="J528" s="5"/>
      <c r="K528" s="5"/>
    </row>
    <row r="529" spans="1:11" x14ac:dyDescent="0.3">
      <c r="A529" s="2"/>
      <c r="G529" s="4"/>
      <c r="H529" s="5"/>
      <c r="I529" s="5"/>
      <c r="J529" s="5"/>
      <c r="K529" s="5"/>
    </row>
    <row r="530" spans="1:11" x14ac:dyDescent="0.3">
      <c r="A530" s="2"/>
      <c r="G530" s="4"/>
      <c r="H530" s="5"/>
      <c r="I530" s="5"/>
      <c r="J530" s="5"/>
      <c r="K530" s="5"/>
    </row>
    <row r="531" spans="1:11" x14ac:dyDescent="0.3">
      <c r="A531" s="2"/>
      <c r="G531" s="4"/>
      <c r="H531" s="5"/>
      <c r="I531" s="5"/>
      <c r="J531" s="5"/>
      <c r="K531" s="5"/>
    </row>
    <row r="532" spans="1:11" x14ac:dyDescent="0.3">
      <c r="A532" s="2"/>
      <c r="G532" s="4"/>
      <c r="H532" s="5"/>
      <c r="I532" s="5"/>
      <c r="J532" s="5"/>
      <c r="K532" s="5"/>
    </row>
    <row r="533" spans="1:11" x14ac:dyDescent="0.3">
      <c r="A533" s="2"/>
      <c r="G533" s="4"/>
      <c r="H533" s="5"/>
      <c r="I533" s="5"/>
      <c r="J533" s="5"/>
      <c r="K533" s="5"/>
    </row>
    <row r="534" spans="1:11" x14ac:dyDescent="0.3">
      <c r="A534" s="2"/>
      <c r="G534" s="4"/>
      <c r="H534" s="5"/>
      <c r="I534" s="5"/>
      <c r="J534" s="5"/>
      <c r="K534" s="5"/>
    </row>
    <row r="535" spans="1:11" x14ac:dyDescent="0.3">
      <c r="A535" s="2"/>
      <c r="G535" s="4"/>
      <c r="H535" s="5"/>
      <c r="I535" s="5"/>
      <c r="J535" s="5"/>
      <c r="K535" s="5"/>
    </row>
    <row r="536" spans="1:11" x14ac:dyDescent="0.3">
      <c r="A536" s="2"/>
      <c r="G536" s="4"/>
      <c r="H536" s="5"/>
      <c r="I536" s="5"/>
      <c r="J536" s="5"/>
      <c r="K536" s="5"/>
    </row>
    <row r="537" spans="1:11" x14ac:dyDescent="0.3">
      <c r="A537" s="2"/>
      <c r="G537" s="4"/>
      <c r="H537" s="5"/>
      <c r="I537" s="5"/>
      <c r="J537" s="5"/>
      <c r="K537" s="5"/>
    </row>
    <row r="538" spans="1:11" x14ac:dyDescent="0.3">
      <c r="A538" s="2"/>
      <c r="G538" s="4"/>
      <c r="H538" s="5"/>
      <c r="I538" s="5"/>
      <c r="J538" s="5"/>
      <c r="K538" s="5"/>
    </row>
    <row r="539" spans="1:11" x14ac:dyDescent="0.3">
      <c r="A539" s="2"/>
      <c r="G539" s="4"/>
      <c r="H539" s="5"/>
      <c r="I539" s="5"/>
      <c r="J539" s="5"/>
      <c r="K539" s="5"/>
    </row>
    <row r="540" spans="1:11" x14ac:dyDescent="0.3">
      <c r="A540" s="2"/>
      <c r="G540" s="4"/>
      <c r="H540" s="5"/>
      <c r="I540" s="5"/>
      <c r="J540" s="5"/>
      <c r="K540" s="5"/>
    </row>
    <row r="541" spans="1:11" x14ac:dyDescent="0.3">
      <c r="A541" s="2"/>
      <c r="G541" s="4"/>
      <c r="H541" s="5"/>
      <c r="I541" s="5"/>
      <c r="J541" s="5"/>
      <c r="K541" s="5"/>
    </row>
    <row r="542" spans="1:11" x14ac:dyDescent="0.3">
      <c r="A542" s="2"/>
      <c r="G542" s="4"/>
      <c r="H542" s="5"/>
      <c r="I542" s="5"/>
      <c r="J542" s="5"/>
      <c r="K542" s="5"/>
    </row>
    <row r="543" spans="1:11" x14ac:dyDescent="0.3">
      <c r="A543" s="2"/>
      <c r="G543" s="4"/>
      <c r="H543" s="5"/>
      <c r="I543" s="5"/>
      <c r="J543" s="5"/>
      <c r="K543" s="5"/>
    </row>
    <row r="544" spans="1:11" x14ac:dyDescent="0.3">
      <c r="A544" s="2"/>
      <c r="G544" s="4"/>
      <c r="H544" s="5"/>
      <c r="I544" s="5"/>
      <c r="J544" s="5"/>
      <c r="K544" s="5"/>
    </row>
    <row r="545" spans="1:11" x14ac:dyDescent="0.3">
      <c r="A545" s="2"/>
      <c r="G545" s="4"/>
      <c r="H545" s="5"/>
      <c r="I545" s="5"/>
      <c r="J545" s="5"/>
      <c r="K545" s="5"/>
    </row>
    <row r="546" spans="1:11" x14ac:dyDescent="0.3">
      <c r="A546" s="2"/>
      <c r="G546" s="4"/>
      <c r="H546" s="5"/>
      <c r="I546" s="5"/>
      <c r="J546" s="5"/>
      <c r="K546" s="5"/>
    </row>
    <row r="547" spans="1:11" x14ac:dyDescent="0.3">
      <c r="A547" s="2"/>
      <c r="G547" s="4"/>
      <c r="H547" s="5"/>
      <c r="I547" s="5"/>
      <c r="J547" s="5"/>
      <c r="K547" s="5"/>
    </row>
    <row r="548" spans="1:11" x14ac:dyDescent="0.3">
      <c r="A548" s="2"/>
      <c r="G548" s="4"/>
      <c r="H548" s="5"/>
      <c r="I548" s="5"/>
      <c r="J548" s="5"/>
      <c r="K548" s="5"/>
    </row>
    <row r="549" spans="1:11" x14ac:dyDescent="0.3">
      <c r="A549" s="2"/>
      <c r="G549" s="4"/>
      <c r="H549" s="5"/>
      <c r="I549" s="5"/>
      <c r="J549" s="5"/>
      <c r="K549" s="5"/>
    </row>
    <row r="550" spans="1:11" x14ac:dyDescent="0.3">
      <c r="A550" s="2"/>
      <c r="G550" s="4"/>
      <c r="H550" s="5"/>
      <c r="I550" s="5"/>
      <c r="J550" s="5"/>
      <c r="K550" s="5"/>
    </row>
    <row r="551" spans="1:11" x14ac:dyDescent="0.3">
      <c r="A551" s="2"/>
      <c r="G551" s="4"/>
      <c r="H551" s="5"/>
      <c r="I551" s="5"/>
      <c r="J551" s="5"/>
      <c r="K551" s="5"/>
    </row>
    <row r="552" spans="1:11" x14ac:dyDescent="0.3">
      <c r="A552" s="2"/>
      <c r="G552" s="4"/>
      <c r="H552" s="5"/>
      <c r="I552" s="5"/>
      <c r="J552" s="5"/>
      <c r="K552" s="5"/>
    </row>
    <row r="553" spans="1:11" x14ac:dyDescent="0.3">
      <c r="A553" s="2"/>
      <c r="G553" s="4"/>
      <c r="H553" s="5"/>
      <c r="I553" s="5"/>
      <c r="J553" s="5"/>
      <c r="K553" s="5"/>
    </row>
    <row r="554" spans="1:11" x14ac:dyDescent="0.3">
      <c r="A554" s="2"/>
      <c r="G554" s="4"/>
      <c r="H554" s="5"/>
      <c r="I554" s="5"/>
      <c r="J554" s="5"/>
      <c r="K554" s="5"/>
    </row>
    <row r="555" spans="1:11" x14ac:dyDescent="0.3">
      <c r="A555" s="2"/>
      <c r="G555" s="4"/>
      <c r="H555" s="5"/>
      <c r="I555" s="5"/>
      <c r="J555" s="5"/>
      <c r="K555" s="5"/>
    </row>
    <row r="556" spans="1:11" x14ac:dyDescent="0.3">
      <c r="A556" s="2"/>
      <c r="G556" s="4"/>
      <c r="H556" s="5"/>
      <c r="I556" s="5"/>
      <c r="J556" s="5"/>
      <c r="K556" s="5"/>
    </row>
    <row r="557" spans="1:11" x14ac:dyDescent="0.3">
      <c r="A557" s="2"/>
      <c r="G557" s="4"/>
      <c r="H557" s="5"/>
      <c r="I557" s="5"/>
      <c r="J557" s="5"/>
      <c r="K557" s="5"/>
    </row>
    <row r="558" spans="1:11" x14ac:dyDescent="0.3">
      <c r="A558" s="2"/>
      <c r="G558" s="4"/>
      <c r="H558" s="5"/>
      <c r="I558" s="5"/>
      <c r="J558" s="5"/>
      <c r="K558" s="5"/>
    </row>
    <row r="559" spans="1:11" x14ac:dyDescent="0.3">
      <c r="A559" s="2"/>
      <c r="G559" s="4"/>
      <c r="H559" s="5"/>
      <c r="I559" s="5"/>
      <c r="J559" s="5"/>
      <c r="K559" s="5"/>
    </row>
    <row r="560" spans="1:11" x14ac:dyDescent="0.3">
      <c r="A560" s="2"/>
      <c r="G560" s="4"/>
      <c r="H560" s="5"/>
      <c r="I560" s="5"/>
      <c r="J560" s="5"/>
      <c r="K560" s="5"/>
    </row>
    <row r="561" spans="1:11" x14ac:dyDescent="0.3">
      <c r="A561" s="2"/>
      <c r="G561" s="4"/>
      <c r="H561" s="5"/>
      <c r="I561" s="5"/>
      <c r="J561" s="5"/>
      <c r="K561" s="5"/>
    </row>
    <row r="562" spans="1:11" x14ac:dyDescent="0.3">
      <c r="A562" s="2"/>
      <c r="G562" s="4"/>
      <c r="H562" s="5"/>
      <c r="I562" s="5"/>
      <c r="J562" s="5"/>
      <c r="K562" s="5"/>
    </row>
    <row r="563" spans="1:11" x14ac:dyDescent="0.3">
      <c r="A563" s="2"/>
      <c r="G563" s="4"/>
      <c r="H563" s="5"/>
      <c r="I563" s="5"/>
      <c r="J563" s="5"/>
      <c r="K563" s="5"/>
    </row>
    <row r="564" spans="1:11" x14ac:dyDescent="0.3">
      <c r="A564" s="2"/>
      <c r="G564" s="4"/>
      <c r="H564" s="5"/>
      <c r="I564" s="5"/>
      <c r="J564" s="5"/>
      <c r="K564" s="5"/>
    </row>
    <row r="565" spans="1:11" x14ac:dyDescent="0.3">
      <c r="A565" s="2"/>
      <c r="G565" s="4"/>
      <c r="H565" s="5"/>
      <c r="I565" s="5"/>
      <c r="J565" s="5"/>
      <c r="K565" s="5"/>
    </row>
    <row r="566" spans="1:11" x14ac:dyDescent="0.3">
      <c r="A566" s="2"/>
      <c r="G566" s="4"/>
      <c r="H566" s="5"/>
      <c r="I566" s="5"/>
      <c r="J566" s="5"/>
      <c r="K566" s="5"/>
    </row>
    <row r="567" spans="1:11" x14ac:dyDescent="0.3">
      <c r="A567" s="2"/>
      <c r="G567" s="4"/>
      <c r="H567" s="5"/>
      <c r="I567" s="5"/>
      <c r="J567" s="5"/>
      <c r="K567" s="5"/>
    </row>
    <row r="568" spans="1:11" x14ac:dyDescent="0.3">
      <c r="A568" s="2"/>
      <c r="G568" s="4"/>
      <c r="H568" s="5"/>
      <c r="I568" s="5"/>
      <c r="J568" s="5"/>
      <c r="K568" s="5"/>
    </row>
    <row r="569" spans="1:11" x14ac:dyDescent="0.3">
      <c r="A569" s="2"/>
      <c r="G569" s="4"/>
      <c r="H569" s="5"/>
      <c r="I569" s="5"/>
      <c r="J569" s="5"/>
      <c r="K569" s="5"/>
    </row>
    <row r="570" spans="1:11" x14ac:dyDescent="0.3">
      <c r="A570" s="2"/>
      <c r="G570" s="4"/>
      <c r="H570" s="5"/>
      <c r="I570" s="5"/>
      <c r="J570" s="5"/>
      <c r="K570" s="5"/>
    </row>
    <row r="571" spans="1:11" x14ac:dyDescent="0.3">
      <c r="A571" s="2"/>
      <c r="G571" s="4"/>
      <c r="H571" s="5"/>
      <c r="I571" s="5"/>
      <c r="J571" s="5"/>
      <c r="K571" s="5"/>
    </row>
    <row r="572" spans="1:11" x14ac:dyDescent="0.3">
      <c r="A572" s="2"/>
      <c r="G572" s="4"/>
      <c r="H572" s="5"/>
      <c r="I572" s="5"/>
      <c r="J572" s="5"/>
      <c r="K572" s="5"/>
    </row>
    <row r="573" spans="1:11" x14ac:dyDescent="0.3">
      <c r="A573" s="2"/>
      <c r="G573" s="4"/>
      <c r="H573" s="5"/>
      <c r="I573" s="5"/>
      <c r="J573" s="5"/>
      <c r="K573" s="5"/>
    </row>
    <row r="574" spans="1:11" x14ac:dyDescent="0.3">
      <c r="A574" s="2"/>
      <c r="G574" s="4"/>
      <c r="H574" s="5"/>
      <c r="I574" s="5"/>
      <c r="J574" s="5"/>
      <c r="K574" s="5"/>
    </row>
    <row r="575" spans="1:11" x14ac:dyDescent="0.3">
      <c r="A575" s="2"/>
      <c r="G575" s="4"/>
      <c r="H575" s="5"/>
      <c r="I575" s="5"/>
      <c r="J575" s="5"/>
      <c r="K575" s="5"/>
    </row>
    <row r="576" spans="1:11" x14ac:dyDescent="0.3">
      <c r="A576" s="2"/>
      <c r="G576" s="4"/>
      <c r="H576" s="5"/>
      <c r="I576" s="5"/>
      <c r="J576" s="5"/>
      <c r="K576" s="5"/>
    </row>
    <row r="577" spans="1:11" x14ac:dyDescent="0.3">
      <c r="A577" s="2"/>
      <c r="G577" s="4"/>
      <c r="H577" s="5"/>
      <c r="I577" s="5"/>
      <c r="J577" s="5"/>
      <c r="K577" s="5"/>
    </row>
    <row r="578" spans="1:11" x14ac:dyDescent="0.3">
      <c r="A578" s="2"/>
      <c r="G578" s="4"/>
      <c r="H578" s="5"/>
      <c r="I578" s="5"/>
      <c r="J578" s="5"/>
      <c r="K578" s="5"/>
    </row>
    <row r="579" spans="1:11" x14ac:dyDescent="0.3">
      <c r="A579" s="2"/>
      <c r="G579" s="4"/>
      <c r="H579" s="5"/>
      <c r="I579" s="5"/>
      <c r="J579" s="5"/>
      <c r="K579" s="5"/>
    </row>
    <row r="580" spans="1:11" x14ac:dyDescent="0.3">
      <c r="A580" s="2"/>
      <c r="G580" s="4"/>
      <c r="H580" s="5"/>
      <c r="I580" s="5"/>
      <c r="J580" s="5"/>
      <c r="K580" s="5"/>
    </row>
    <row r="581" spans="1:11" x14ac:dyDescent="0.3">
      <c r="A581" s="2"/>
      <c r="G581" s="4"/>
      <c r="H581" s="5"/>
      <c r="I581" s="5"/>
      <c r="J581" s="5"/>
      <c r="K581" s="5"/>
    </row>
    <row r="582" spans="1:11" x14ac:dyDescent="0.3">
      <c r="A582" s="2"/>
      <c r="G582" s="4"/>
      <c r="H582" s="5"/>
      <c r="I582" s="5"/>
      <c r="J582" s="5"/>
      <c r="K582" s="5"/>
    </row>
    <row r="583" spans="1:11" x14ac:dyDescent="0.3">
      <c r="A583" s="2"/>
      <c r="G583" s="4"/>
      <c r="H583" s="5"/>
      <c r="I583" s="5"/>
      <c r="J583" s="5"/>
      <c r="K583" s="5"/>
    </row>
    <row r="584" spans="1:11" x14ac:dyDescent="0.3">
      <c r="A584" s="2"/>
      <c r="G584" s="4"/>
      <c r="H584" s="5"/>
      <c r="I584" s="5"/>
      <c r="J584" s="5"/>
      <c r="K584" s="5"/>
    </row>
    <row r="585" spans="1:11" x14ac:dyDescent="0.3">
      <c r="A585" s="2"/>
      <c r="G585" s="4"/>
      <c r="H585" s="5"/>
      <c r="I585" s="5"/>
      <c r="J585" s="5"/>
      <c r="K585" s="5"/>
    </row>
    <row r="586" spans="1:11" x14ac:dyDescent="0.3">
      <c r="A586" s="2"/>
      <c r="G586" s="4"/>
      <c r="H586" s="5"/>
      <c r="I586" s="5"/>
      <c r="J586" s="5"/>
      <c r="K586" s="5"/>
    </row>
    <row r="587" spans="1:11" x14ac:dyDescent="0.3">
      <c r="A587" s="2"/>
      <c r="G587" s="4"/>
      <c r="H587" s="5"/>
      <c r="I587" s="5"/>
      <c r="J587" s="5"/>
      <c r="K587" s="5"/>
    </row>
    <row r="588" spans="1:11" x14ac:dyDescent="0.3">
      <c r="A588" s="2"/>
      <c r="G588" s="4"/>
      <c r="H588" s="5"/>
      <c r="I588" s="5"/>
      <c r="J588" s="5"/>
      <c r="K588" s="5"/>
    </row>
    <row r="589" spans="1:11" x14ac:dyDescent="0.3">
      <c r="A589" s="2"/>
      <c r="G589" s="4"/>
      <c r="H589" s="5"/>
      <c r="I589" s="5"/>
      <c r="J589" s="5"/>
      <c r="K589" s="5"/>
    </row>
    <row r="590" spans="1:11" x14ac:dyDescent="0.3">
      <c r="A590" s="2"/>
      <c r="G590" s="4"/>
      <c r="H590" s="5"/>
      <c r="I590" s="5"/>
      <c r="J590" s="5"/>
      <c r="K590" s="5"/>
    </row>
    <row r="591" spans="1:11" x14ac:dyDescent="0.3">
      <c r="A591" s="2"/>
      <c r="G591" s="4"/>
      <c r="H591" s="5"/>
      <c r="I591" s="5"/>
      <c r="J591" s="5"/>
      <c r="K591" s="5"/>
    </row>
    <row r="592" spans="1:11" x14ac:dyDescent="0.3">
      <c r="A592" s="2"/>
      <c r="G592" s="4"/>
      <c r="H592" s="5"/>
      <c r="I592" s="5"/>
      <c r="J592" s="5"/>
      <c r="K592" s="5"/>
    </row>
    <row r="593" spans="1:11" x14ac:dyDescent="0.3">
      <c r="A593" s="2"/>
      <c r="G593" s="4"/>
      <c r="H593" s="5"/>
      <c r="I593" s="5"/>
      <c r="J593" s="5"/>
      <c r="K593" s="5"/>
    </row>
    <row r="594" spans="1:11" x14ac:dyDescent="0.3">
      <c r="A594" s="2"/>
      <c r="G594" s="4"/>
      <c r="H594" s="5"/>
      <c r="I594" s="5"/>
      <c r="J594" s="5"/>
      <c r="K594" s="5"/>
    </row>
    <row r="595" spans="1:11" x14ac:dyDescent="0.3">
      <c r="A595" s="2"/>
      <c r="G595" s="4"/>
      <c r="H595" s="5"/>
      <c r="I595" s="5"/>
      <c r="J595" s="5"/>
      <c r="K595" s="5"/>
    </row>
    <row r="596" spans="1:11" x14ac:dyDescent="0.3">
      <c r="A596" s="2"/>
      <c r="G596" s="4"/>
      <c r="H596" s="5"/>
      <c r="I596" s="5"/>
      <c r="J596" s="5"/>
      <c r="K596" s="5"/>
    </row>
    <row r="597" spans="1:11" x14ac:dyDescent="0.3">
      <c r="A597" s="2"/>
      <c r="G597" s="4"/>
      <c r="H597" s="5"/>
      <c r="I597" s="5"/>
      <c r="J597" s="5"/>
      <c r="K597" s="5"/>
    </row>
    <row r="598" spans="1:11" x14ac:dyDescent="0.3">
      <c r="A598" s="2"/>
      <c r="G598" s="4"/>
      <c r="H598" s="5"/>
      <c r="I598" s="5"/>
      <c r="J598" s="5"/>
      <c r="K598" s="5"/>
    </row>
    <row r="599" spans="1:11" x14ac:dyDescent="0.3">
      <c r="A599" s="2"/>
      <c r="G599" s="4"/>
      <c r="H599" s="5"/>
      <c r="I599" s="5"/>
      <c r="J599" s="5"/>
      <c r="K599" s="5"/>
    </row>
    <row r="600" spans="1:11" x14ac:dyDescent="0.3">
      <c r="A600" s="2"/>
      <c r="G600" s="4"/>
      <c r="H600" s="5"/>
      <c r="I600" s="5"/>
      <c r="J600" s="5"/>
      <c r="K600" s="5"/>
    </row>
    <row r="601" spans="1:11" x14ac:dyDescent="0.3">
      <c r="A601" s="2"/>
      <c r="G601" s="4"/>
      <c r="H601" s="5"/>
      <c r="I601" s="5"/>
      <c r="J601" s="5"/>
      <c r="K601" s="5"/>
    </row>
    <row r="602" spans="1:11" x14ac:dyDescent="0.3">
      <c r="A602" s="2"/>
      <c r="G602" s="4"/>
      <c r="H602" s="5"/>
      <c r="I602" s="5"/>
      <c r="J602" s="5"/>
      <c r="K602" s="5"/>
    </row>
    <row r="603" spans="1:11" x14ac:dyDescent="0.3">
      <c r="A603" s="2"/>
      <c r="G603" s="4"/>
      <c r="H603" s="5"/>
      <c r="I603" s="5"/>
      <c r="J603" s="5"/>
      <c r="K603" s="5"/>
    </row>
    <row r="604" spans="1:11" x14ac:dyDescent="0.3">
      <c r="A604" s="2"/>
      <c r="G604" s="4"/>
      <c r="H604" s="5"/>
      <c r="I604" s="5"/>
      <c r="J604" s="5"/>
      <c r="K604" s="5"/>
    </row>
    <row r="605" spans="1:11" x14ac:dyDescent="0.3">
      <c r="A605" s="2"/>
      <c r="G605" s="4"/>
      <c r="H605" s="5"/>
      <c r="I605" s="5"/>
      <c r="J605" s="5"/>
      <c r="K605" s="5"/>
    </row>
    <row r="606" spans="1:11" x14ac:dyDescent="0.3">
      <c r="A606" s="2"/>
      <c r="G606" s="4"/>
      <c r="H606" s="5"/>
      <c r="I606" s="5"/>
      <c r="J606" s="5"/>
      <c r="K606" s="5"/>
    </row>
    <row r="607" spans="1:11" x14ac:dyDescent="0.3">
      <c r="A607" s="2"/>
      <c r="G607" s="4"/>
      <c r="H607" s="5"/>
      <c r="I607" s="5"/>
      <c r="J607" s="5"/>
      <c r="K607" s="5"/>
    </row>
    <row r="608" spans="1:11" x14ac:dyDescent="0.3">
      <c r="A608" s="2"/>
      <c r="G608" s="4"/>
      <c r="H608" s="5"/>
      <c r="I608" s="5"/>
      <c r="J608" s="5"/>
      <c r="K608" s="5"/>
    </row>
    <row r="609" spans="1:11" x14ac:dyDescent="0.3">
      <c r="A609" s="2"/>
      <c r="G609" s="4"/>
      <c r="H609" s="5"/>
      <c r="I609" s="5"/>
      <c r="J609" s="5"/>
      <c r="K609" s="5"/>
    </row>
    <row r="610" spans="1:11" x14ac:dyDescent="0.3">
      <c r="A610" s="2"/>
      <c r="G610" s="4"/>
      <c r="H610" s="5"/>
      <c r="I610" s="5"/>
      <c r="J610" s="5"/>
      <c r="K610" s="5"/>
    </row>
    <row r="611" spans="1:11" x14ac:dyDescent="0.3">
      <c r="A611" s="2"/>
      <c r="G611" s="4"/>
      <c r="H611" s="5"/>
      <c r="I611" s="5"/>
      <c r="J611" s="5"/>
      <c r="K611" s="5"/>
    </row>
    <row r="612" spans="1:11" x14ac:dyDescent="0.3">
      <c r="A612" s="2"/>
      <c r="G612" s="4"/>
      <c r="H612" s="5"/>
      <c r="I612" s="5"/>
      <c r="J612" s="5"/>
      <c r="K612" s="5"/>
    </row>
    <row r="613" spans="1:11" x14ac:dyDescent="0.3">
      <c r="A613" s="2"/>
      <c r="G613" s="4"/>
      <c r="H613" s="5"/>
      <c r="I613" s="5"/>
      <c r="J613" s="5"/>
      <c r="K613" s="5"/>
    </row>
    <row r="614" spans="1:11" x14ac:dyDescent="0.3">
      <c r="A614" s="2"/>
      <c r="G614" s="4"/>
      <c r="H614" s="5"/>
      <c r="I614" s="5"/>
      <c r="J614" s="5"/>
      <c r="K614" s="5"/>
    </row>
    <row r="615" spans="1:11" x14ac:dyDescent="0.3">
      <c r="A615" s="2"/>
      <c r="G615" s="4"/>
      <c r="H615" s="5"/>
      <c r="I615" s="5"/>
      <c r="J615" s="5"/>
      <c r="K615" s="5"/>
    </row>
    <row r="616" spans="1:11" x14ac:dyDescent="0.3">
      <c r="A616" s="2"/>
      <c r="G616" s="4"/>
      <c r="H616" s="5"/>
      <c r="I616" s="5"/>
      <c r="J616" s="5"/>
      <c r="K616" s="5"/>
    </row>
    <row r="617" spans="1:11" x14ac:dyDescent="0.3">
      <c r="A617" s="2"/>
      <c r="G617" s="4"/>
      <c r="H617" s="5"/>
      <c r="I617" s="5"/>
      <c r="J617" s="5"/>
      <c r="K617" s="5"/>
    </row>
    <row r="618" spans="1:11" x14ac:dyDescent="0.3">
      <c r="A618" s="2"/>
      <c r="G618" s="4"/>
      <c r="H618" s="5"/>
      <c r="I618" s="5"/>
      <c r="J618" s="5"/>
      <c r="K618" s="5"/>
    </row>
    <row r="619" spans="1:11" x14ac:dyDescent="0.3">
      <c r="A619" s="2"/>
      <c r="G619" s="4"/>
      <c r="H619" s="5"/>
      <c r="I619" s="5"/>
      <c r="J619" s="5"/>
      <c r="K619" s="5"/>
    </row>
    <row r="620" spans="1:11" x14ac:dyDescent="0.3">
      <c r="A620" s="2"/>
      <c r="G620" s="4"/>
      <c r="H620" s="5"/>
      <c r="I620" s="5"/>
      <c r="J620" s="5"/>
      <c r="K620" s="5"/>
    </row>
    <row r="621" spans="1:11" x14ac:dyDescent="0.3">
      <c r="A621" s="2"/>
      <c r="G621" s="4"/>
      <c r="H621" s="5"/>
      <c r="I621" s="5"/>
      <c r="J621" s="5"/>
      <c r="K621" s="5"/>
    </row>
    <row r="622" spans="1:11" x14ac:dyDescent="0.3">
      <c r="A622" s="2"/>
      <c r="G622" s="4"/>
      <c r="H622" s="5"/>
      <c r="I622" s="5"/>
      <c r="J622" s="5"/>
      <c r="K622" s="5"/>
    </row>
    <row r="623" spans="1:11" x14ac:dyDescent="0.3">
      <c r="A623" s="2"/>
      <c r="G623" s="4"/>
      <c r="H623" s="5"/>
      <c r="I623" s="5"/>
      <c r="J623" s="5"/>
      <c r="K623" s="5"/>
    </row>
    <row r="624" spans="1:11" x14ac:dyDescent="0.3">
      <c r="A624" s="2"/>
      <c r="G624" s="4"/>
      <c r="H624" s="5"/>
      <c r="I624" s="5"/>
      <c r="J624" s="5"/>
      <c r="K624" s="5"/>
    </row>
    <row r="625" spans="1:11" x14ac:dyDescent="0.3">
      <c r="A625" s="2"/>
      <c r="G625" s="4"/>
      <c r="H625" s="5"/>
      <c r="I625" s="5"/>
      <c r="J625" s="5"/>
      <c r="K625" s="5"/>
    </row>
    <row r="626" spans="1:11" x14ac:dyDescent="0.3">
      <c r="A626" s="2"/>
      <c r="G626" s="4"/>
      <c r="H626" s="5"/>
      <c r="I626" s="5"/>
      <c r="J626" s="5"/>
      <c r="K626" s="5"/>
    </row>
    <row r="627" spans="1:11" x14ac:dyDescent="0.3">
      <c r="A627" s="2"/>
      <c r="G627" s="4"/>
      <c r="H627" s="5"/>
      <c r="I627" s="5"/>
      <c r="J627" s="5"/>
      <c r="K627" s="5"/>
    </row>
    <row r="628" spans="1:11" x14ac:dyDescent="0.3">
      <c r="A628" s="2"/>
      <c r="G628" s="4"/>
      <c r="H628" s="5"/>
      <c r="I628" s="5"/>
      <c r="J628" s="5"/>
      <c r="K628" s="5"/>
    </row>
    <row r="629" spans="1:11" x14ac:dyDescent="0.3">
      <c r="A629" s="2"/>
      <c r="G629" s="4"/>
      <c r="H629" s="5"/>
      <c r="I629" s="5"/>
      <c r="J629" s="5"/>
      <c r="K629" s="5"/>
    </row>
    <row r="630" spans="1:11" x14ac:dyDescent="0.3">
      <c r="A630" s="2"/>
      <c r="G630" s="4"/>
      <c r="H630" s="5"/>
      <c r="I630" s="5"/>
      <c r="J630" s="5"/>
      <c r="K630" s="5"/>
    </row>
    <row r="631" spans="1:11" x14ac:dyDescent="0.3">
      <c r="A631" s="2"/>
      <c r="G631" s="4"/>
      <c r="H631" s="5"/>
      <c r="I631" s="5"/>
      <c r="J631" s="5"/>
      <c r="K631" s="5"/>
    </row>
    <row r="632" spans="1:11" x14ac:dyDescent="0.3">
      <c r="A632" s="2"/>
      <c r="G632" s="4"/>
      <c r="H632" s="5"/>
      <c r="I632" s="5"/>
      <c r="J632" s="5"/>
      <c r="K632" s="5"/>
    </row>
    <row r="633" spans="1:11" x14ac:dyDescent="0.3">
      <c r="A633" s="2"/>
      <c r="G633" s="4"/>
      <c r="H633" s="5"/>
      <c r="I633" s="5"/>
      <c r="J633" s="5"/>
      <c r="K633" s="5"/>
    </row>
    <row r="634" spans="1:11" x14ac:dyDescent="0.3">
      <c r="A634" s="2"/>
      <c r="G634" s="4"/>
      <c r="H634" s="5"/>
      <c r="I634" s="5"/>
      <c r="J634" s="5"/>
      <c r="K634" s="5"/>
    </row>
    <row r="635" spans="1:11" x14ac:dyDescent="0.3">
      <c r="A635" s="2"/>
      <c r="G635" s="4"/>
      <c r="H635" s="5"/>
      <c r="I635" s="5"/>
      <c r="J635" s="5"/>
      <c r="K635" s="5"/>
    </row>
    <row r="636" spans="1:11" x14ac:dyDescent="0.3">
      <c r="A636" s="2"/>
      <c r="G636" s="4"/>
      <c r="H636" s="5"/>
      <c r="I636" s="5"/>
      <c r="J636" s="5"/>
      <c r="K636" s="5"/>
    </row>
    <row r="637" spans="1:11" x14ac:dyDescent="0.3">
      <c r="A637" s="2"/>
      <c r="G637" s="4"/>
      <c r="H637" s="5"/>
      <c r="I637" s="5"/>
      <c r="J637" s="5"/>
      <c r="K637" s="5"/>
    </row>
    <row r="638" spans="1:11" x14ac:dyDescent="0.3">
      <c r="A638" s="2"/>
      <c r="G638" s="4"/>
      <c r="H638" s="5"/>
      <c r="I638" s="5"/>
      <c r="J638" s="5"/>
      <c r="K638" s="5"/>
    </row>
    <row r="639" spans="1:11" x14ac:dyDescent="0.3">
      <c r="A639" s="2"/>
      <c r="G639" s="4"/>
      <c r="H639" s="5"/>
      <c r="I639" s="5"/>
      <c r="J639" s="5"/>
      <c r="K639" s="5"/>
    </row>
    <row r="640" spans="1:11" x14ac:dyDescent="0.3">
      <c r="A640" s="2"/>
      <c r="G640" s="4"/>
      <c r="H640" s="5"/>
      <c r="I640" s="5"/>
      <c r="J640" s="5"/>
      <c r="K640" s="5"/>
    </row>
    <row r="641" spans="1:11" x14ac:dyDescent="0.3">
      <c r="A641" s="2"/>
      <c r="G641" s="4"/>
      <c r="H641" s="5"/>
      <c r="I641" s="5"/>
      <c r="J641" s="5"/>
      <c r="K641" s="5"/>
    </row>
    <row r="642" spans="1:11" x14ac:dyDescent="0.3">
      <c r="A642" s="2"/>
      <c r="G642" s="4"/>
      <c r="H642" s="5"/>
      <c r="I642" s="5"/>
      <c r="J642" s="5"/>
      <c r="K642" s="5"/>
    </row>
    <row r="643" spans="1:11" x14ac:dyDescent="0.3">
      <c r="A643" s="2"/>
      <c r="G643" s="4"/>
      <c r="H643" s="5"/>
      <c r="I643" s="5"/>
      <c r="J643" s="5"/>
      <c r="K643" s="5"/>
    </row>
    <row r="644" spans="1:11" x14ac:dyDescent="0.3">
      <c r="A644" s="2"/>
      <c r="G644" s="4"/>
      <c r="H644" s="5"/>
      <c r="I644" s="5"/>
      <c r="J644" s="5"/>
      <c r="K644" s="5"/>
    </row>
    <row r="645" spans="1:11" x14ac:dyDescent="0.3">
      <c r="A645" s="2"/>
      <c r="G645" s="4"/>
      <c r="H645" s="5"/>
      <c r="I645" s="5"/>
      <c r="J645" s="5"/>
      <c r="K645" s="5"/>
    </row>
    <row r="646" spans="1:11" x14ac:dyDescent="0.3">
      <c r="A646" s="2"/>
      <c r="G646" s="4"/>
      <c r="H646" s="5"/>
      <c r="I646" s="5"/>
      <c r="J646" s="5"/>
      <c r="K646" s="5"/>
    </row>
    <row r="647" spans="1:11" x14ac:dyDescent="0.3">
      <c r="A647" s="2"/>
      <c r="G647" s="4"/>
      <c r="H647" s="5"/>
      <c r="I647" s="5"/>
      <c r="J647" s="5"/>
      <c r="K647" s="5"/>
    </row>
    <row r="648" spans="1:11" x14ac:dyDescent="0.3">
      <c r="A648" s="2"/>
      <c r="G648" s="4"/>
      <c r="H648" s="5"/>
      <c r="I648" s="5"/>
      <c r="J648" s="5"/>
      <c r="K648" s="5"/>
    </row>
    <row r="649" spans="1:11" x14ac:dyDescent="0.3">
      <c r="A649" s="2"/>
      <c r="G649" s="4"/>
      <c r="H649" s="5"/>
      <c r="I649" s="5"/>
      <c r="J649" s="5"/>
      <c r="K649" s="5"/>
    </row>
    <row r="650" spans="1:11" x14ac:dyDescent="0.3">
      <c r="A650" s="2"/>
      <c r="G650" s="4"/>
      <c r="H650" s="5"/>
      <c r="I650" s="5"/>
      <c r="J650" s="5"/>
      <c r="K650" s="5"/>
    </row>
    <row r="651" spans="1:11" x14ac:dyDescent="0.3">
      <c r="A651" s="2"/>
      <c r="G651" s="4"/>
      <c r="H651" s="5"/>
      <c r="I651" s="5"/>
      <c r="J651" s="5"/>
      <c r="K651" s="5"/>
    </row>
    <row r="652" spans="1:11" x14ac:dyDescent="0.3">
      <c r="A652" s="2"/>
      <c r="G652" s="4"/>
      <c r="H652" s="5"/>
      <c r="I652" s="5"/>
      <c r="J652" s="5"/>
      <c r="K652" s="5"/>
    </row>
    <row r="653" spans="1:11" x14ac:dyDescent="0.3">
      <c r="A653" s="2"/>
      <c r="G653" s="4"/>
      <c r="H653" s="5"/>
      <c r="I653" s="5"/>
      <c r="J653" s="5"/>
      <c r="K653" s="5"/>
    </row>
    <row r="654" spans="1:11" x14ac:dyDescent="0.3">
      <c r="A654" s="2"/>
      <c r="G654" s="4"/>
      <c r="H654" s="5"/>
      <c r="I654" s="5"/>
      <c r="J654" s="5"/>
      <c r="K654" s="5"/>
    </row>
    <row r="655" spans="1:11" x14ac:dyDescent="0.3">
      <c r="A655" s="2"/>
      <c r="G655" s="4"/>
      <c r="H655" s="5"/>
      <c r="I655" s="5"/>
      <c r="J655" s="5"/>
      <c r="K655" s="5"/>
    </row>
    <row r="656" spans="1:11" x14ac:dyDescent="0.3">
      <c r="A656" s="2"/>
      <c r="G656" s="4"/>
      <c r="H656" s="5"/>
      <c r="I656" s="5"/>
      <c r="J656" s="5"/>
      <c r="K656" s="5"/>
    </row>
    <row r="657" spans="1:11" x14ac:dyDescent="0.3">
      <c r="A657" s="2"/>
      <c r="G657" s="4"/>
      <c r="H657" s="5"/>
      <c r="I657" s="5"/>
      <c r="J657" s="5"/>
      <c r="K657" s="5"/>
    </row>
    <row r="658" spans="1:11" x14ac:dyDescent="0.3">
      <c r="A658" s="2"/>
      <c r="G658" s="4"/>
      <c r="H658" s="5"/>
      <c r="I658" s="5"/>
      <c r="J658" s="5"/>
      <c r="K658" s="5"/>
    </row>
    <row r="659" spans="1:11" x14ac:dyDescent="0.3">
      <c r="A659" s="2"/>
      <c r="G659" s="4"/>
      <c r="H659" s="5"/>
      <c r="I659" s="5"/>
      <c r="J659" s="5"/>
      <c r="K659" s="5"/>
    </row>
    <row r="660" spans="1:11" x14ac:dyDescent="0.3">
      <c r="A660" s="2"/>
      <c r="G660" s="4"/>
      <c r="H660" s="5"/>
      <c r="I660" s="5"/>
      <c r="J660" s="5"/>
      <c r="K660" s="5"/>
    </row>
    <row r="661" spans="1:11" x14ac:dyDescent="0.3">
      <c r="A661" s="2"/>
      <c r="G661" s="4"/>
      <c r="H661" s="5"/>
      <c r="I661" s="5"/>
      <c r="J661" s="5"/>
      <c r="K661" s="5"/>
    </row>
    <row r="662" spans="1:11" x14ac:dyDescent="0.3">
      <c r="A662" s="2"/>
      <c r="G662" s="4"/>
      <c r="H662" s="5"/>
      <c r="I662" s="5"/>
      <c r="J662" s="5"/>
      <c r="K662" s="5"/>
    </row>
    <row r="663" spans="1:11" x14ac:dyDescent="0.3">
      <c r="A663" s="2"/>
      <c r="G663" s="4"/>
      <c r="H663" s="5"/>
      <c r="I663" s="5"/>
      <c r="J663" s="5"/>
      <c r="K663" s="5"/>
    </row>
    <row r="664" spans="1:11" x14ac:dyDescent="0.3">
      <c r="A664" s="2"/>
      <c r="G664" s="4"/>
      <c r="H664" s="5"/>
      <c r="I664" s="5"/>
      <c r="J664" s="5"/>
      <c r="K664" s="5"/>
    </row>
    <row r="665" spans="1:11" x14ac:dyDescent="0.3">
      <c r="A665" s="2"/>
      <c r="G665" s="4"/>
      <c r="H665" s="5"/>
      <c r="I665" s="5"/>
      <c r="J665" s="5"/>
      <c r="K665" s="5"/>
    </row>
    <row r="666" spans="1:11" x14ac:dyDescent="0.3">
      <c r="A666" s="2"/>
      <c r="G666" s="4"/>
      <c r="H666" s="5"/>
      <c r="I666" s="5"/>
      <c r="J666" s="5"/>
      <c r="K666" s="5"/>
    </row>
    <row r="667" spans="1:11" x14ac:dyDescent="0.3">
      <c r="A667" s="2"/>
      <c r="G667" s="4"/>
      <c r="H667" s="5"/>
      <c r="I667" s="5"/>
      <c r="J667" s="5"/>
      <c r="K667" s="5"/>
    </row>
    <row r="668" spans="1:11" x14ac:dyDescent="0.3">
      <c r="A668" s="2"/>
      <c r="G668" s="4"/>
      <c r="H668" s="5"/>
      <c r="I668" s="5"/>
      <c r="J668" s="5"/>
      <c r="K668" s="5"/>
    </row>
    <row r="669" spans="1:11" x14ac:dyDescent="0.3">
      <c r="A669" s="2"/>
      <c r="G669" s="4"/>
      <c r="H669" s="5"/>
      <c r="I669" s="5"/>
      <c r="J669" s="5"/>
      <c r="K669" s="5"/>
    </row>
    <row r="670" spans="1:11" x14ac:dyDescent="0.3">
      <c r="A670" s="2"/>
      <c r="G670" s="4"/>
      <c r="H670" s="5"/>
      <c r="I670" s="5"/>
      <c r="J670" s="5"/>
      <c r="K670" s="5"/>
    </row>
    <row r="671" spans="1:11" x14ac:dyDescent="0.3">
      <c r="A671" s="2"/>
      <c r="G671" s="4"/>
      <c r="H671" s="5"/>
      <c r="I671" s="5"/>
      <c r="J671" s="5"/>
      <c r="K671" s="5"/>
    </row>
    <row r="672" spans="1:11" x14ac:dyDescent="0.3">
      <c r="A672" s="2"/>
      <c r="G672" s="4"/>
      <c r="H672" s="5"/>
      <c r="I672" s="5"/>
      <c r="J672" s="5"/>
      <c r="K672" s="5"/>
    </row>
    <row r="673" spans="1:11" x14ac:dyDescent="0.3">
      <c r="A673" s="2"/>
      <c r="G673" s="4"/>
      <c r="H673" s="5"/>
      <c r="I673" s="5"/>
      <c r="J673" s="5"/>
      <c r="K673" s="5"/>
    </row>
    <row r="674" spans="1:11" x14ac:dyDescent="0.3">
      <c r="A674" s="2"/>
      <c r="G674" s="4"/>
      <c r="H674" s="5"/>
      <c r="I674" s="5"/>
      <c r="J674" s="5"/>
      <c r="K674" s="5"/>
    </row>
    <row r="675" spans="1:11" x14ac:dyDescent="0.3">
      <c r="A675" s="2"/>
      <c r="G675" s="4"/>
      <c r="H675" s="5"/>
      <c r="I675" s="5"/>
      <c r="J675" s="5"/>
      <c r="K675" s="5"/>
    </row>
    <row r="676" spans="1:11" x14ac:dyDescent="0.3">
      <c r="A676" s="2"/>
      <c r="G676" s="4"/>
      <c r="H676" s="5"/>
      <c r="I676" s="5"/>
      <c r="J676" s="5"/>
      <c r="K676" s="5"/>
    </row>
    <row r="677" spans="1:11" x14ac:dyDescent="0.3">
      <c r="A677" s="2"/>
      <c r="G677" s="4"/>
      <c r="H677" s="5"/>
      <c r="I677" s="5"/>
      <c r="J677" s="5"/>
      <c r="K677" s="5"/>
    </row>
    <row r="678" spans="1:11" x14ac:dyDescent="0.3">
      <c r="A678" s="2"/>
      <c r="G678" s="4"/>
      <c r="H678" s="5"/>
      <c r="I678" s="5"/>
      <c r="J678" s="5"/>
      <c r="K678" s="5"/>
    </row>
    <row r="679" spans="1:11" x14ac:dyDescent="0.3">
      <c r="A679" s="2"/>
      <c r="G679" s="4"/>
      <c r="H679" s="5"/>
      <c r="I679" s="5"/>
      <c r="J679" s="5"/>
      <c r="K679" s="5"/>
    </row>
    <row r="680" spans="1:11" x14ac:dyDescent="0.3">
      <c r="A680" s="2"/>
      <c r="G680" s="4"/>
      <c r="H680" s="5"/>
      <c r="I680" s="5"/>
      <c r="J680" s="5"/>
      <c r="K680" s="5"/>
    </row>
    <row r="681" spans="1:11" x14ac:dyDescent="0.3">
      <c r="A681" s="2"/>
      <c r="G681" s="4"/>
      <c r="H681" s="5"/>
      <c r="I681" s="5"/>
      <c r="J681" s="5"/>
      <c r="K681" s="5"/>
    </row>
    <row r="682" spans="1:11" x14ac:dyDescent="0.3">
      <c r="A682" s="2"/>
      <c r="G682" s="4"/>
      <c r="H682" s="5"/>
      <c r="I682" s="5"/>
      <c r="J682" s="5"/>
      <c r="K682" s="5"/>
    </row>
    <row r="683" spans="1:11" x14ac:dyDescent="0.3">
      <c r="A683" s="2"/>
      <c r="G683" s="4"/>
      <c r="H683" s="5"/>
      <c r="I683" s="5"/>
      <c r="J683" s="5"/>
      <c r="K683" s="5"/>
    </row>
    <row r="684" spans="1:11" x14ac:dyDescent="0.3">
      <c r="A684" s="2"/>
      <c r="G684" s="4"/>
      <c r="H684" s="5"/>
      <c r="I684" s="5"/>
      <c r="J684" s="5"/>
      <c r="K684" s="5"/>
    </row>
    <row r="685" spans="1:11" x14ac:dyDescent="0.3">
      <c r="A685" s="2"/>
      <c r="G685" s="4"/>
      <c r="H685" s="5"/>
      <c r="I685" s="5"/>
      <c r="J685" s="5"/>
      <c r="K685" s="5"/>
    </row>
    <row r="686" spans="1:11" x14ac:dyDescent="0.3">
      <c r="A686" s="2"/>
      <c r="G686" s="4"/>
      <c r="H686" s="5"/>
      <c r="I686" s="5"/>
      <c r="J686" s="5"/>
      <c r="K686" s="5"/>
    </row>
    <row r="687" spans="1:11" x14ac:dyDescent="0.3">
      <c r="A687" s="2"/>
      <c r="G687" s="4"/>
      <c r="H687" s="5"/>
      <c r="I687" s="5"/>
      <c r="J687" s="5"/>
      <c r="K687" s="5"/>
    </row>
    <row r="688" spans="1:11" x14ac:dyDescent="0.3">
      <c r="A688" s="2"/>
      <c r="G688" s="4"/>
      <c r="H688" s="5"/>
      <c r="I688" s="5"/>
      <c r="J688" s="5"/>
      <c r="K688" s="5"/>
    </row>
    <row r="689" spans="1:11" x14ac:dyDescent="0.3">
      <c r="A689" s="2"/>
      <c r="G689" s="4"/>
      <c r="H689" s="5"/>
      <c r="I689" s="5"/>
      <c r="J689" s="5"/>
      <c r="K689" s="5"/>
    </row>
    <row r="690" spans="1:11" x14ac:dyDescent="0.3">
      <c r="A690" s="2"/>
      <c r="G690" s="4"/>
      <c r="H690" s="5"/>
      <c r="I690" s="5"/>
      <c r="J690" s="5"/>
      <c r="K690" s="5"/>
    </row>
    <row r="691" spans="1:11" x14ac:dyDescent="0.3">
      <c r="A691" s="2"/>
      <c r="G691" s="4"/>
      <c r="H691" s="5"/>
      <c r="I691" s="5"/>
      <c r="J691" s="5"/>
      <c r="K691" s="5"/>
    </row>
    <row r="692" spans="1:11" x14ac:dyDescent="0.3">
      <c r="A692" s="2"/>
      <c r="G692" s="4"/>
      <c r="H692" s="5"/>
      <c r="I692" s="5"/>
      <c r="J692" s="5"/>
      <c r="K692" s="5"/>
    </row>
    <row r="693" spans="1:11" x14ac:dyDescent="0.3">
      <c r="A693" s="2"/>
      <c r="G693" s="4"/>
      <c r="H693" s="5"/>
      <c r="I693" s="5"/>
      <c r="J693" s="5"/>
      <c r="K693" s="5"/>
    </row>
    <row r="694" spans="1:11" x14ac:dyDescent="0.3">
      <c r="A694" s="2"/>
      <c r="G694" s="4"/>
      <c r="H694" s="5"/>
      <c r="I694" s="5"/>
      <c r="J694" s="5"/>
      <c r="K694" s="5"/>
    </row>
    <row r="695" spans="1:11" x14ac:dyDescent="0.3">
      <c r="A695" s="2"/>
      <c r="G695" s="4"/>
      <c r="H695" s="5"/>
      <c r="I695" s="5"/>
      <c r="J695" s="5"/>
      <c r="K695" s="5"/>
    </row>
    <row r="696" spans="1:11" x14ac:dyDescent="0.3">
      <c r="A696" s="2"/>
      <c r="G696" s="4"/>
      <c r="H696" s="5"/>
      <c r="I696" s="5"/>
      <c r="J696" s="5"/>
      <c r="K696" s="5"/>
    </row>
    <row r="697" spans="1:11" x14ac:dyDescent="0.3">
      <c r="A697" s="2"/>
      <c r="G697" s="4"/>
      <c r="H697" s="5"/>
      <c r="I697" s="5"/>
      <c r="J697" s="5"/>
      <c r="K697" s="5"/>
    </row>
    <row r="698" spans="1:11" x14ac:dyDescent="0.3">
      <c r="A698" s="2"/>
      <c r="G698" s="4"/>
      <c r="H698" s="5"/>
      <c r="I698" s="5"/>
      <c r="J698" s="5"/>
      <c r="K698" s="5"/>
    </row>
    <row r="699" spans="1:11" x14ac:dyDescent="0.3">
      <c r="A699" s="2"/>
      <c r="G699" s="4"/>
      <c r="H699" s="5"/>
      <c r="I699" s="5"/>
      <c r="J699" s="5"/>
      <c r="K699" s="5"/>
    </row>
    <row r="700" spans="1:11" x14ac:dyDescent="0.3">
      <c r="A700" s="2"/>
      <c r="G700" s="4"/>
      <c r="H700" s="5"/>
      <c r="I700" s="5"/>
      <c r="J700" s="5"/>
      <c r="K700" s="5"/>
    </row>
    <row r="701" spans="1:11" x14ac:dyDescent="0.3">
      <c r="A701" s="2"/>
      <c r="G701" s="4"/>
      <c r="H701" s="5"/>
      <c r="I701" s="5"/>
      <c r="J701" s="5"/>
      <c r="K701" s="5"/>
    </row>
    <row r="702" spans="1:11" x14ac:dyDescent="0.3">
      <c r="A702" s="2"/>
      <c r="G702" s="4"/>
      <c r="H702" s="5"/>
      <c r="I702" s="5"/>
      <c r="J702" s="5"/>
      <c r="K702" s="5"/>
    </row>
    <row r="703" spans="1:11" x14ac:dyDescent="0.3">
      <c r="A703" s="2"/>
      <c r="G703" s="4"/>
      <c r="H703" s="5"/>
      <c r="I703" s="5"/>
      <c r="J703" s="5"/>
      <c r="K703" s="5"/>
    </row>
    <row r="704" spans="1:11" x14ac:dyDescent="0.3">
      <c r="A704" s="2"/>
      <c r="G704" s="4"/>
      <c r="H704" s="5"/>
      <c r="I704" s="5"/>
      <c r="J704" s="5"/>
      <c r="K704" s="5"/>
    </row>
    <row r="705" spans="1:11" x14ac:dyDescent="0.3">
      <c r="A705" s="2"/>
      <c r="G705" s="4"/>
      <c r="H705" s="5"/>
      <c r="I705" s="5"/>
      <c r="J705" s="5"/>
      <c r="K705" s="5"/>
    </row>
    <row r="706" spans="1:11" x14ac:dyDescent="0.3">
      <c r="A706" s="2"/>
      <c r="G706" s="4"/>
      <c r="H706" s="5"/>
      <c r="I706" s="5"/>
      <c r="J706" s="5"/>
      <c r="K706" s="5"/>
    </row>
    <row r="707" spans="1:11" x14ac:dyDescent="0.3">
      <c r="A707" s="2"/>
      <c r="G707" s="4"/>
      <c r="H707" s="5"/>
      <c r="I707" s="5"/>
      <c r="J707" s="5"/>
      <c r="K707" s="5"/>
    </row>
    <row r="708" spans="1:11" x14ac:dyDescent="0.3">
      <c r="A708" s="2"/>
      <c r="G708" s="4"/>
      <c r="H708" s="5"/>
      <c r="I708" s="5"/>
      <c r="J708" s="5"/>
      <c r="K708" s="5"/>
    </row>
    <row r="709" spans="1:11" x14ac:dyDescent="0.3">
      <c r="A709" s="2"/>
      <c r="G709" s="4"/>
      <c r="H709" s="5"/>
      <c r="I709" s="5"/>
      <c r="J709" s="5"/>
      <c r="K709" s="5"/>
    </row>
    <row r="710" spans="1:11" x14ac:dyDescent="0.3">
      <c r="A710" s="2"/>
      <c r="G710" s="4"/>
      <c r="H710" s="5"/>
      <c r="I710" s="5"/>
      <c r="J710" s="5"/>
      <c r="K710" s="5"/>
    </row>
    <row r="711" spans="1:11" x14ac:dyDescent="0.3">
      <c r="A711" s="2"/>
      <c r="G711" s="4"/>
      <c r="H711" s="5"/>
      <c r="I711" s="5"/>
      <c r="J711" s="5"/>
      <c r="K711" s="5"/>
    </row>
    <row r="712" spans="1:11" x14ac:dyDescent="0.3">
      <c r="A712" s="2"/>
      <c r="G712" s="4"/>
      <c r="H712" s="5"/>
      <c r="I712" s="5"/>
      <c r="J712" s="5"/>
      <c r="K712" s="5"/>
    </row>
    <row r="713" spans="1:11" x14ac:dyDescent="0.3">
      <c r="A713" s="2"/>
      <c r="G713" s="4"/>
      <c r="H713" s="5"/>
      <c r="I713" s="5"/>
      <c r="J713" s="5"/>
      <c r="K713" s="5"/>
    </row>
    <row r="714" spans="1:11" x14ac:dyDescent="0.3">
      <c r="A714" s="2"/>
      <c r="G714" s="4"/>
      <c r="H714" s="5"/>
      <c r="I714" s="5"/>
      <c r="J714" s="5"/>
      <c r="K714" s="5"/>
    </row>
    <row r="715" spans="1:11" x14ac:dyDescent="0.3">
      <c r="A715" s="2"/>
      <c r="G715" s="4"/>
      <c r="H715" s="5"/>
      <c r="I715" s="5"/>
      <c r="J715" s="5"/>
      <c r="K715" s="5"/>
    </row>
    <row r="716" spans="1:11" x14ac:dyDescent="0.3">
      <c r="A716" s="2"/>
      <c r="G716" s="4"/>
      <c r="H716" s="5"/>
      <c r="I716" s="5"/>
      <c r="J716" s="5"/>
      <c r="K716" s="5"/>
    </row>
    <row r="717" spans="1:11" x14ac:dyDescent="0.3">
      <c r="A717" s="2"/>
      <c r="G717" s="4"/>
      <c r="H717" s="5"/>
      <c r="I717" s="5"/>
      <c r="J717" s="5"/>
      <c r="K717" s="5"/>
    </row>
    <row r="718" spans="1:11" x14ac:dyDescent="0.3">
      <c r="A718" s="2"/>
      <c r="G718" s="4"/>
      <c r="H718" s="5"/>
      <c r="I718" s="5"/>
      <c r="J718" s="5"/>
      <c r="K718" s="5"/>
    </row>
    <row r="719" spans="1:11" x14ac:dyDescent="0.3">
      <c r="A719" s="2"/>
      <c r="G719" s="4"/>
      <c r="H719" s="5"/>
      <c r="I719" s="5"/>
      <c r="J719" s="5"/>
      <c r="K719" s="5"/>
    </row>
    <row r="720" spans="1:11" x14ac:dyDescent="0.3">
      <c r="A720" s="2"/>
      <c r="G720" s="4"/>
      <c r="H720" s="5"/>
      <c r="I720" s="5"/>
      <c r="J720" s="5"/>
      <c r="K720" s="5"/>
    </row>
    <row r="721" spans="1:11" x14ac:dyDescent="0.3">
      <c r="A721" s="2"/>
      <c r="G721" s="4"/>
      <c r="H721" s="5"/>
      <c r="I721" s="5"/>
      <c r="J721" s="5"/>
      <c r="K721" s="5"/>
    </row>
    <row r="722" spans="1:11" x14ac:dyDescent="0.3">
      <c r="A722" s="2"/>
      <c r="G722" s="4"/>
      <c r="H722" s="5"/>
      <c r="I722" s="5"/>
      <c r="J722" s="5"/>
      <c r="K722" s="5"/>
    </row>
    <row r="723" spans="1:11" x14ac:dyDescent="0.3">
      <c r="A723" s="2"/>
      <c r="G723" s="4"/>
      <c r="H723" s="5"/>
      <c r="I723" s="5"/>
      <c r="J723" s="5"/>
      <c r="K723" s="5"/>
    </row>
    <row r="724" spans="1:11" x14ac:dyDescent="0.3">
      <c r="A724" s="2"/>
      <c r="G724" s="4"/>
      <c r="H724" s="5"/>
      <c r="I724" s="5"/>
      <c r="J724" s="5"/>
      <c r="K724" s="5"/>
    </row>
    <row r="725" spans="1:11" x14ac:dyDescent="0.3">
      <c r="A725" s="2"/>
      <c r="G725" s="4"/>
      <c r="H725" s="5"/>
      <c r="I725" s="5"/>
      <c r="J725" s="5"/>
      <c r="K725" s="5"/>
    </row>
    <row r="726" spans="1:11" x14ac:dyDescent="0.3">
      <c r="A726" s="2"/>
      <c r="G726" s="4"/>
      <c r="H726" s="5"/>
      <c r="I726" s="5"/>
      <c r="J726" s="5"/>
      <c r="K726" s="5"/>
    </row>
    <row r="727" spans="1:11" x14ac:dyDescent="0.3">
      <c r="A727" s="2"/>
      <c r="G727" s="4"/>
      <c r="H727" s="5"/>
      <c r="I727" s="5"/>
      <c r="J727" s="5"/>
      <c r="K727" s="5"/>
    </row>
    <row r="728" spans="1:11" x14ac:dyDescent="0.3">
      <c r="A728" s="2"/>
      <c r="G728" s="4"/>
      <c r="H728" s="5"/>
      <c r="I728" s="5"/>
      <c r="J728" s="5"/>
      <c r="K728" s="5"/>
    </row>
    <row r="729" spans="1:11" x14ac:dyDescent="0.3">
      <c r="A729" s="2"/>
      <c r="G729" s="4"/>
      <c r="H729" s="5"/>
      <c r="I729" s="5"/>
      <c r="J729" s="5"/>
      <c r="K729" s="5"/>
    </row>
    <row r="730" spans="1:11" x14ac:dyDescent="0.3">
      <c r="A730" s="2"/>
      <c r="G730" s="4"/>
      <c r="H730" s="5"/>
      <c r="I730" s="5"/>
      <c r="J730" s="5"/>
      <c r="K730" s="5"/>
    </row>
    <row r="731" spans="1:11" x14ac:dyDescent="0.3">
      <c r="A731" s="2"/>
      <c r="G731" s="4"/>
      <c r="H731" s="5"/>
      <c r="I731" s="5"/>
      <c r="J731" s="5"/>
      <c r="K731" s="5"/>
    </row>
    <row r="732" spans="1:11" x14ac:dyDescent="0.3">
      <c r="A732" s="2"/>
      <c r="G732" s="4"/>
      <c r="H732" s="5"/>
      <c r="I732" s="5"/>
      <c r="J732" s="5"/>
      <c r="K732" s="5"/>
    </row>
    <row r="733" spans="1:11" x14ac:dyDescent="0.3">
      <c r="A733" s="2"/>
      <c r="G733" s="4"/>
      <c r="H733" s="5"/>
      <c r="I733" s="5"/>
      <c r="J733" s="5"/>
      <c r="K733" s="5"/>
    </row>
    <row r="734" spans="1:11" x14ac:dyDescent="0.3">
      <c r="A734" s="2"/>
      <c r="G734" s="4"/>
      <c r="H734" s="5"/>
      <c r="I734" s="5"/>
      <c r="J734" s="5"/>
      <c r="K734" s="5"/>
    </row>
    <row r="735" spans="1:11" x14ac:dyDescent="0.3">
      <c r="A735" s="2"/>
      <c r="G735" s="4"/>
      <c r="H735" s="5"/>
      <c r="I735" s="5"/>
      <c r="J735" s="5"/>
      <c r="K735" s="5"/>
    </row>
    <row r="736" spans="1:11" x14ac:dyDescent="0.3">
      <c r="A736" s="2"/>
      <c r="G736" s="4"/>
      <c r="H736" s="5"/>
      <c r="I736" s="5"/>
      <c r="J736" s="5"/>
      <c r="K736" s="5"/>
    </row>
    <row r="737" spans="1:11" x14ac:dyDescent="0.3">
      <c r="A737" s="2"/>
      <c r="G737" s="4"/>
      <c r="H737" s="5"/>
      <c r="I737" s="5"/>
      <c r="J737" s="5"/>
      <c r="K737" s="5"/>
    </row>
    <row r="738" spans="1:11" x14ac:dyDescent="0.3">
      <c r="A738" s="2"/>
      <c r="G738" s="4"/>
      <c r="H738" s="5"/>
      <c r="I738" s="5"/>
      <c r="J738" s="5"/>
      <c r="K738" s="5"/>
    </row>
    <row r="739" spans="1:11" x14ac:dyDescent="0.3">
      <c r="A739" s="2"/>
      <c r="G739" s="4"/>
      <c r="H739" s="5"/>
      <c r="I739" s="5"/>
      <c r="J739" s="5"/>
      <c r="K739" s="5"/>
    </row>
    <row r="740" spans="1:11" x14ac:dyDescent="0.3">
      <c r="A740" s="2"/>
      <c r="G740" s="4"/>
      <c r="H740" s="5"/>
      <c r="I740" s="5"/>
      <c r="J740" s="5"/>
      <c r="K740" s="5"/>
    </row>
    <row r="741" spans="1:11" x14ac:dyDescent="0.3">
      <c r="A741" s="2"/>
      <c r="G741" s="4"/>
      <c r="H741" s="5"/>
      <c r="I741" s="5"/>
      <c r="J741" s="5"/>
      <c r="K741" s="5"/>
    </row>
    <row r="742" spans="1:11" x14ac:dyDescent="0.3">
      <c r="A742" s="2"/>
      <c r="G742" s="4"/>
      <c r="H742" s="5"/>
      <c r="I742" s="5"/>
      <c r="J742" s="5"/>
      <c r="K742" s="5"/>
    </row>
    <row r="743" spans="1:11" x14ac:dyDescent="0.3">
      <c r="A743" s="2"/>
      <c r="G743" s="4"/>
      <c r="H743" s="5"/>
      <c r="I743" s="5"/>
      <c r="J743" s="5"/>
      <c r="K743" s="5"/>
    </row>
    <row r="744" spans="1:11" x14ac:dyDescent="0.3">
      <c r="A744" s="2"/>
      <c r="G744" s="4"/>
      <c r="H744" s="5"/>
      <c r="I744" s="5"/>
      <c r="J744" s="5"/>
      <c r="K744" s="5"/>
    </row>
    <row r="745" spans="1:11" x14ac:dyDescent="0.3">
      <c r="A745" s="2"/>
      <c r="G745" s="4"/>
      <c r="H745" s="5"/>
      <c r="I745" s="5"/>
      <c r="J745" s="5"/>
      <c r="K745" s="5"/>
    </row>
    <row r="746" spans="1:11" x14ac:dyDescent="0.3">
      <c r="A746" s="2"/>
      <c r="G746" s="4"/>
      <c r="H746" s="5"/>
      <c r="I746" s="5"/>
      <c r="J746" s="5"/>
      <c r="K746" s="5"/>
    </row>
    <row r="747" spans="1:11" x14ac:dyDescent="0.3">
      <c r="A747" s="2"/>
      <c r="G747" s="4"/>
      <c r="H747" s="5"/>
      <c r="I747" s="5"/>
      <c r="J747" s="5"/>
      <c r="K747" s="5"/>
    </row>
    <row r="748" spans="1:11" x14ac:dyDescent="0.3">
      <c r="A748" s="2"/>
      <c r="G748" s="4"/>
      <c r="H748" s="5"/>
      <c r="I748" s="5"/>
      <c r="J748" s="5"/>
      <c r="K748" s="5"/>
    </row>
    <row r="749" spans="1:11" x14ac:dyDescent="0.3">
      <c r="A749" s="2"/>
      <c r="G749" s="4"/>
      <c r="H749" s="5"/>
      <c r="I749" s="5"/>
      <c r="J749" s="5"/>
      <c r="K749" s="5"/>
    </row>
    <row r="750" spans="1:11" x14ac:dyDescent="0.3">
      <c r="A750" s="2"/>
      <c r="G750" s="4"/>
      <c r="H750" s="5"/>
      <c r="I750" s="5"/>
      <c r="J750" s="5"/>
      <c r="K750" s="5"/>
    </row>
    <row r="751" spans="1:11" x14ac:dyDescent="0.3">
      <c r="A751" s="2"/>
      <c r="G751" s="4"/>
      <c r="H751" s="5"/>
      <c r="I751" s="5"/>
      <c r="J751" s="5"/>
      <c r="K751" s="5"/>
    </row>
    <row r="752" spans="1:11" x14ac:dyDescent="0.3">
      <c r="A752" s="2"/>
      <c r="G752" s="4"/>
      <c r="H752" s="5"/>
      <c r="I752" s="5"/>
      <c r="J752" s="5"/>
      <c r="K752" s="5"/>
    </row>
    <row r="753" spans="1:11" x14ac:dyDescent="0.3">
      <c r="A753" s="2"/>
      <c r="G753" s="4"/>
      <c r="H753" s="5"/>
      <c r="I753" s="5"/>
      <c r="J753" s="5"/>
      <c r="K753" s="5"/>
    </row>
    <row r="754" spans="1:11" x14ac:dyDescent="0.3">
      <c r="A754" s="2"/>
      <c r="G754" s="4"/>
      <c r="H754" s="5"/>
      <c r="I754" s="5"/>
      <c r="J754" s="5"/>
      <c r="K754" s="5"/>
    </row>
    <row r="755" spans="1:11" x14ac:dyDescent="0.3">
      <c r="A755" s="2"/>
      <c r="G755" s="4"/>
      <c r="H755" s="5"/>
      <c r="I755" s="5"/>
      <c r="J755" s="5"/>
      <c r="K755" s="5"/>
    </row>
    <row r="756" spans="1:11" x14ac:dyDescent="0.3">
      <c r="A756" s="2"/>
      <c r="G756" s="4"/>
      <c r="H756" s="5"/>
      <c r="I756" s="5"/>
      <c r="J756" s="5"/>
      <c r="K756" s="5"/>
    </row>
    <row r="757" spans="1:11" x14ac:dyDescent="0.3">
      <c r="A757" s="2"/>
      <c r="G757" s="4"/>
      <c r="H757" s="5"/>
      <c r="I757" s="5"/>
      <c r="J757" s="5"/>
      <c r="K757" s="5"/>
    </row>
    <row r="758" spans="1:11" x14ac:dyDescent="0.3">
      <c r="A758" s="2"/>
      <c r="G758" s="4"/>
      <c r="H758" s="5"/>
      <c r="I758" s="5"/>
      <c r="J758" s="5"/>
      <c r="K758" s="5"/>
    </row>
    <row r="759" spans="1:11" x14ac:dyDescent="0.3">
      <c r="A759" s="2"/>
      <c r="G759" s="4"/>
      <c r="H759" s="5"/>
      <c r="I759" s="5"/>
      <c r="J759" s="5"/>
      <c r="K759" s="5"/>
    </row>
    <row r="760" spans="1:11" x14ac:dyDescent="0.3">
      <c r="A760" s="2"/>
      <c r="G760" s="4"/>
      <c r="H760" s="5"/>
      <c r="I760" s="5"/>
      <c r="J760" s="5"/>
      <c r="K760" s="5"/>
    </row>
    <row r="761" spans="1:11" x14ac:dyDescent="0.3">
      <c r="A761" s="2"/>
      <c r="G761" s="4"/>
      <c r="H761" s="5"/>
      <c r="I761" s="5"/>
      <c r="J761" s="5"/>
      <c r="K761" s="5"/>
    </row>
    <row r="762" spans="1:11" x14ac:dyDescent="0.3">
      <c r="A762" s="2"/>
      <c r="G762" s="4"/>
      <c r="H762" s="5"/>
      <c r="I762" s="5"/>
      <c r="J762" s="5"/>
      <c r="K762" s="5"/>
    </row>
    <row r="763" spans="1:11" x14ac:dyDescent="0.3">
      <c r="A763" s="2"/>
      <c r="G763" s="4"/>
      <c r="H763" s="5"/>
      <c r="I763" s="5"/>
      <c r="J763" s="5"/>
      <c r="K763" s="5"/>
    </row>
    <row r="764" spans="1:11" x14ac:dyDescent="0.3">
      <c r="A764" s="2"/>
      <c r="G764" s="4"/>
      <c r="H764" s="5"/>
      <c r="I764" s="5"/>
      <c r="J764" s="5"/>
      <c r="K764" s="5"/>
    </row>
    <row r="765" spans="1:11" x14ac:dyDescent="0.3">
      <c r="A765" s="2"/>
      <c r="G765" s="4"/>
      <c r="H765" s="5"/>
      <c r="I765" s="5"/>
      <c r="J765" s="5"/>
      <c r="K765" s="5"/>
    </row>
    <row r="766" spans="1:11" x14ac:dyDescent="0.3">
      <c r="A766" s="2"/>
      <c r="G766" s="4"/>
      <c r="H766" s="5"/>
      <c r="I766" s="5"/>
      <c r="J766" s="5"/>
      <c r="K766" s="5"/>
    </row>
    <row r="767" spans="1:11" x14ac:dyDescent="0.3">
      <c r="A767" s="2"/>
      <c r="G767" s="4"/>
      <c r="H767" s="5"/>
      <c r="I767" s="5"/>
      <c r="J767" s="5"/>
      <c r="K767" s="5"/>
    </row>
    <row r="768" spans="1:11" x14ac:dyDescent="0.3">
      <c r="A768" s="2"/>
      <c r="G768" s="4"/>
      <c r="H768" s="5"/>
      <c r="I768" s="5"/>
      <c r="J768" s="5"/>
      <c r="K768" s="5"/>
    </row>
    <row r="769" spans="1:11" x14ac:dyDescent="0.3">
      <c r="A769" s="2"/>
      <c r="G769" s="4"/>
      <c r="H769" s="5"/>
      <c r="I769" s="5"/>
      <c r="J769" s="5"/>
      <c r="K769" s="5"/>
    </row>
    <row r="770" spans="1:11" x14ac:dyDescent="0.3">
      <c r="A770" s="2"/>
      <c r="G770" s="4"/>
      <c r="H770" s="5"/>
      <c r="I770" s="5"/>
      <c r="J770" s="5"/>
      <c r="K770" s="5"/>
    </row>
    <row r="771" spans="1:11" x14ac:dyDescent="0.3">
      <c r="A771" s="2"/>
      <c r="G771" s="4"/>
      <c r="H771" s="5"/>
      <c r="I771" s="5"/>
      <c r="J771" s="5"/>
      <c r="K771" s="5"/>
    </row>
    <row r="772" spans="1:11" x14ac:dyDescent="0.3">
      <c r="A772" s="2"/>
      <c r="G772" s="4"/>
      <c r="H772" s="5"/>
      <c r="I772" s="5"/>
      <c r="J772" s="5"/>
      <c r="K772" s="5"/>
    </row>
    <row r="773" spans="1:11" x14ac:dyDescent="0.3">
      <c r="A773" s="2"/>
      <c r="G773" s="4"/>
      <c r="H773" s="5"/>
      <c r="I773" s="5"/>
      <c r="J773" s="5"/>
      <c r="K773" s="5"/>
    </row>
    <row r="774" spans="1:11" x14ac:dyDescent="0.3">
      <c r="A774" s="2"/>
      <c r="G774" s="4"/>
      <c r="H774" s="5"/>
      <c r="I774" s="5"/>
      <c r="J774" s="5"/>
      <c r="K774" s="5"/>
    </row>
    <row r="775" spans="1:11" x14ac:dyDescent="0.3">
      <c r="A775" s="2"/>
      <c r="G775" s="4"/>
      <c r="H775" s="5"/>
      <c r="I775" s="5"/>
      <c r="J775" s="5"/>
      <c r="K775" s="5"/>
    </row>
    <row r="776" spans="1:11" x14ac:dyDescent="0.3">
      <c r="A776" s="2"/>
      <c r="G776" s="4"/>
      <c r="H776" s="5"/>
      <c r="I776" s="5"/>
      <c r="J776" s="5"/>
      <c r="K776" s="5"/>
    </row>
    <row r="777" spans="1:11" x14ac:dyDescent="0.3">
      <c r="A777" s="2"/>
      <c r="G777" s="4"/>
      <c r="H777" s="5"/>
      <c r="I777" s="5"/>
      <c r="J777" s="5"/>
      <c r="K777" s="5"/>
    </row>
    <row r="778" spans="1:11" x14ac:dyDescent="0.3">
      <c r="A778" s="2"/>
      <c r="G778" s="4"/>
      <c r="H778" s="5"/>
      <c r="I778" s="5"/>
      <c r="J778" s="5"/>
      <c r="K778" s="5"/>
    </row>
    <row r="779" spans="1:11" x14ac:dyDescent="0.3">
      <c r="A779" s="2"/>
      <c r="G779" s="4"/>
      <c r="H779" s="5"/>
      <c r="I779" s="5"/>
      <c r="J779" s="5"/>
      <c r="K779" s="5"/>
    </row>
    <row r="780" spans="1:11" x14ac:dyDescent="0.3">
      <c r="A780" s="2"/>
      <c r="G780" s="4"/>
      <c r="H780" s="5"/>
      <c r="I780" s="5"/>
      <c r="J780" s="5"/>
      <c r="K780" s="5"/>
    </row>
    <row r="781" spans="1:11" x14ac:dyDescent="0.3">
      <c r="A781" s="2"/>
      <c r="G781" s="4"/>
      <c r="H781" s="5"/>
      <c r="I781" s="5"/>
      <c r="J781" s="5"/>
      <c r="K781" s="5"/>
    </row>
    <row r="782" spans="1:11" x14ac:dyDescent="0.3">
      <c r="A782" s="2"/>
      <c r="G782" s="4"/>
      <c r="H782" s="5"/>
      <c r="I782" s="5"/>
      <c r="J782" s="5"/>
      <c r="K782" s="5"/>
    </row>
    <row r="783" spans="1:11" x14ac:dyDescent="0.3">
      <c r="A783" s="2"/>
      <c r="G783" s="4"/>
      <c r="H783" s="5"/>
      <c r="I783" s="5"/>
      <c r="J783" s="5"/>
      <c r="K783" s="5"/>
    </row>
    <row r="784" spans="1:11" x14ac:dyDescent="0.3">
      <c r="A784" s="2"/>
      <c r="G784" s="4"/>
      <c r="H784" s="5"/>
      <c r="I784" s="5"/>
      <c r="J784" s="5"/>
      <c r="K784" s="5"/>
    </row>
    <row r="785" spans="1:11" x14ac:dyDescent="0.3">
      <c r="A785" s="2"/>
      <c r="G785" s="4"/>
      <c r="H785" s="5"/>
      <c r="I785" s="5"/>
      <c r="J785" s="5"/>
      <c r="K785" s="5"/>
    </row>
    <row r="786" spans="1:11" x14ac:dyDescent="0.3">
      <c r="A786" s="2"/>
      <c r="G786" s="4"/>
      <c r="H786" s="5"/>
      <c r="I786" s="5"/>
      <c r="J786" s="5"/>
      <c r="K786" s="5"/>
    </row>
    <row r="787" spans="1:11" x14ac:dyDescent="0.3">
      <c r="A787" s="2"/>
      <c r="G787" s="4"/>
      <c r="H787" s="5"/>
      <c r="I787" s="5"/>
      <c r="J787" s="5"/>
      <c r="K787" s="5"/>
    </row>
    <row r="788" spans="1:11" x14ac:dyDescent="0.3">
      <c r="A788" s="2"/>
      <c r="G788" s="4"/>
      <c r="H788" s="5"/>
      <c r="I788" s="5"/>
      <c r="J788" s="5"/>
      <c r="K788" s="5"/>
    </row>
    <row r="789" spans="1:11" x14ac:dyDescent="0.3">
      <c r="A789" s="2"/>
      <c r="G789" s="4"/>
      <c r="H789" s="5"/>
      <c r="I789" s="5"/>
      <c r="J789" s="5"/>
      <c r="K789" s="5"/>
    </row>
    <row r="790" spans="1:11" x14ac:dyDescent="0.3">
      <c r="A790" s="2"/>
      <c r="G790" s="4"/>
      <c r="H790" s="5"/>
      <c r="I790" s="5"/>
      <c r="J790" s="5"/>
      <c r="K790" s="5"/>
    </row>
    <row r="791" spans="1:11" x14ac:dyDescent="0.3">
      <c r="A791" s="2"/>
      <c r="G791" s="4"/>
      <c r="H791" s="5"/>
      <c r="I791" s="5"/>
      <c r="J791" s="5"/>
      <c r="K791" s="5"/>
    </row>
    <row r="792" spans="1:11" x14ac:dyDescent="0.3">
      <c r="A792" s="2"/>
      <c r="G792" s="4"/>
      <c r="H792" s="5"/>
      <c r="I792" s="5"/>
      <c r="J792" s="5"/>
      <c r="K792" s="5"/>
    </row>
    <row r="793" spans="1:11" x14ac:dyDescent="0.3">
      <c r="A793" s="2"/>
      <c r="G793" s="4"/>
      <c r="H793" s="5"/>
      <c r="I793" s="5"/>
      <c r="J793" s="5"/>
      <c r="K793" s="5"/>
    </row>
    <row r="794" spans="1:11" x14ac:dyDescent="0.3">
      <c r="A794" s="2"/>
      <c r="G794" s="4"/>
      <c r="H794" s="5"/>
      <c r="I794" s="5"/>
      <c r="J794" s="5"/>
      <c r="K794" s="5"/>
    </row>
    <row r="795" spans="1:11" x14ac:dyDescent="0.3">
      <c r="A795" s="2"/>
      <c r="G795" s="4"/>
      <c r="H795" s="5"/>
      <c r="I795" s="5"/>
      <c r="J795" s="5"/>
      <c r="K795" s="5"/>
    </row>
    <row r="796" spans="1:11" x14ac:dyDescent="0.3">
      <c r="A796" s="2"/>
      <c r="G796" s="4"/>
      <c r="H796" s="5"/>
      <c r="I796" s="5"/>
      <c r="J796" s="5"/>
      <c r="K796" s="5"/>
    </row>
    <row r="797" spans="1:11" x14ac:dyDescent="0.3">
      <c r="A797" s="2"/>
      <c r="G797" s="4"/>
      <c r="H797" s="5"/>
      <c r="I797" s="5"/>
      <c r="J797" s="5"/>
      <c r="K797" s="5"/>
    </row>
    <row r="798" spans="1:11" x14ac:dyDescent="0.3">
      <c r="A798" s="2"/>
      <c r="G798" s="4"/>
      <c r="H798" s="5"/>
      <c r="I798" s="5"/>
      <c r="J798" s="5"/>
      <c r="K798" s="5"/>
    </row>
    <row r="799" spans="1:11" x14ac:dyDescent="0.3">
      <c r="A799" s="2"/>
      <c r="G799" s="4"/>
      <c r="H799" s="5"/>
      <c r="I799" s="5"/>
      <c r="J799" s="5"/>
      <c r="K799" s="5"/>
    </row>
    <row r="800" spans="1:11" x14ac:dyDescent="0.3">
      <c r="A800" s="2"/>
      <c r="G800" s="4"/>
      <c r="H800" s="5"/>
      <c r="I800" s="5"/>
      <c r="J800" s="5"/>
      <c r="K800" s="5"/>
    </row>
    <row r="801" spans="1:11" x14ac:dyDescent="0.3">
      <c r="A801" s="2"/>
      <c r="G801" s="4"/>
      <c r="H801" s="5"/>
      <c r="I801" s="5"/>
      <c r="J801" s="5"/>
      <c r="K801" s="5"/>
    </row>
    <row r="802" spans="1:11" x14ac:dyDescent="0.3">
      <c r="A802" s="2"/>
      <c r="G802" s="4"/>
      <c r="H802" s="5"/>
      <c r="I802" s="5"/>
      <c r="J802" s="5"/>
      <c r="K802" s="5"/>
    </row>
    <row r="803" spans="1:11" x14ac:dyDescent="0.3">
      <c r="A803" s="2"/>
      <c r="G803" s="4"/>
      <c r="H803" s="5"/>
      <c r="I803" s="5"/>
      <c r="J803" s="5"/>
      <c r="K803" s="5"/>
    </row>
    <row r="804" spans="1:11" x14ac:dyDescent="0.3">
      <c r="A804" s="2"/>
      <c r="G804" s="4"/>
      <c r="H804" s="5"/>
      <c r="I804" s="5"/>
      <c r="J804" s="5"/>
      <c r="K804" s="5"/>
    </row>
    <row r="805" spans="1:11" x14ac:dyDescent="0.3">
      <c r="A805" s="2"/>
      <c r="G805" s="4"/>
      <c r="H805" s="5"/>
      <c r="I805" s="5"/>
      <c r="J805" s="5"/>
      <c r="K805" s="5"/>
    </row>
    <row r="806" spans="1:11" x14ac:dyDescent="0.3">
      <c r="A806" s="2"/>
      <c r="G806" s="4"/>
      <c r="H806" s="5"/>
      <c r="I806" s="5"/>
      <c r="J806" s="5"/>
      <c r="K806" s="5"/>
    </row>
    <row r="807" spans="1:11" x14ac:dyDescent="0.3">
      <c r="A807" s="2"/>
      <c r="G807" s="4"/>
      <c r="H807" s="5"/>
      <c r="I807" s="5"/>
      <c r="J807" s="5"/>
      <c r="K807" s="5"/>
    </row>
    <row r="808" spans="1:11" x14ac:dyDescent="0.3">
      <c r="A808" s="2"/>
      <c r="G808" s="4"/>
      <c r="H808" s="5"/>
      <c r="I808" s="5"/>
      <c r="J808" s="5"/>
      <c r="K808" s="5"/>
    </row>
    <row r="809" spans="1:11" x14ac:dyDescent="0.3">
      <c r="A809" s="2"/>
      <c r="G809" s="4"/>
      <c r="H809" s="5"/>
      <c r="I809" s="5"/>
      <c r="J809" s="5"/>
      <c r="K809" s="5"/>
    </row>
    <row r="810" spans="1:11" x14ac:dyDescent="0.3">
      <c r="A810" s="2"/>
      <c r="G810" s="4"/>
      <c r="H810" s="5"/>
      <c r="I810" s="5"/>
      <c r="J810" s="5"/>
      <c r="K810" s="5"/>
    </row>
    <row r="811" spans="1:11" x14ac:dyDescent="0.3">
      <c r="A811" s="2"/>
      <c r="G811" s="4"/>
      <c r="H811" s="5"/>
      <c r="I811" s="5"/>
      <c r="J811" s="5"/>
      <c r="K811" s="5"/>
    </row>
    <row r="812" spans="1:11" x14ac:dyDescent="0.3">
      <c r="A812" s="2"/>
      <c r="G812" s="4"/>
      <c r="H812" s="5"/>
      <c r="I812" s="5"/>
      <c r="J812" s="5"/>
      <c r="K812" s="5"/>
    </row>
    <row r="813" spans="1:11" x14ac:dyDescent="0.3">
      <c r="A813" s="2"/>
      <c r="G813" s="4"/>
      <c r="H813" s="5"/>
      <c r="I813" s="5"/>
      <c r="J813" s="5"/>
      <c r="K813" s="5"/>
    </row>
    <row r="814" spans="1:11" x14ac:dyDescent="0.3">
      <c r="A814" s="2"/>
      <c r="G814" s="4"/>
      <c r="H814" s="5"/>
      <c r="I814" s="5"/>
      <c r="J814" s="5"/>
      <c r="K814" s="5"/>
    </row>
    <row r="815" spans="1:11" x14ac:dyDescent="0.3">
      <c r="A815" s="2"/>
      <c r="G815" s="4"/>
      <c r="H815" s="5"/>
      <c r="I815" s="5"/>
      <c r="J815" s="5"/>
      <c r="K815" s="5"/>
    </row>
    <row r="816" spans="1:11" x14ac:dyDescent="0.3">
      <c r="A816" s="2"/>
      <c r="G816" s="4"/>
      <c r="H816" s="5"/>
      <c r="I816" s="5"/>
      <c r="J816" s="5"/>
      <c r="K816" s="5"/>
    </row>
    <row r="817" spans="1:11" x14ac:dyDescent="0.3">
      <c r="A817" s="2"/>
      <c r="G817" s="4"/>
      <c r="H817" s="5"/>
      <c r="I817" s="5"/>
      <c r="J817" s="5"/>
      <c r="K817" s="5"/>
    </row>
    <row r="818" spans="1:11" x14ac:dyDescent="0.3">
      <c r="A818" s="2"/>
      <c r="G818" s="4"/>
      <c r="H818" s="5"/>
      <c r="I818" s="5"/>
      <c r="J818" s="5"/>
      <c r="K818" s="5"/>
    </row>
    <row r="819" spans="1:11" x14ac:dyDescent="0.3">
      <c r="A819" s="2"/>
      <c r="G819" s="4"/>
      <c r="H819" s="5"/>
      <c r="I819" s="5"/>
      <c r="J819" s="5"/>
      <c r="K819" s="5"/>
    </row>
    <row r="820" spans="1:11" x14ac:dyDescent="0.3">
      <c r="A820" s="2"/>
      <c r="G820" s="4"/>
      <c r="H820" s="5"/>
      <c r="I820" s="5"/>
      <c r="J820" s="5"/>
      <c r="K820" s="5"/>
    </row>
    <row r="821" spans="1:11" x14ac:dyDescent="0.3">
      <c r="A821" s="2"/>
      <c r="G821" s="4"/>
      <c r="H821" s="5"/>
      <c r="I821" s="5"/>
      <c r="J821" s="5"/>
      <c r="K821" s="5"/>
    </row>
    <row r="822" spans="1:11" x14ac:dyDescent="0.3">
      <c r="A822" s="2"/>
      <c r="G822" s="4"/>
      <c r="H822" s="5"/>
      <c r="I822" s="5"/>
      <c r="J822" s="5"/>
      <c r="K822" s="5"/>
    </row>
    <row r="823" spans="1:11" x14ac:dyDescent="0.3">
      <c r="A823" s="2"/>
      <c r="G823" s="4"/>
      <c r="H823" s="5"/>
      <c r="I823" s="5"/>
      <c r="J823" s="5"/>
      <c r="K823" s="5"/>
    </row>
    <row r="824" spans="1:11" x14ac:dyDescent="0.3">
      <c r="A824" s="2"/>
      <c r="G824" s="4"/>
      <c r="H824" s="5"/>
      <c r="I824" s="5"/>
      <c r="J824" s="5"/>
      <c r="K824" s="5"/>
    </row>
    <row r="825" spans="1:11" x14ac:dyDescent="0.3">
      <c r="A825" s="2"/>
      <c r="G825" s="4"/>
      <c r="H825" s="5"/>
      <c r="I825" s="5"/>
      <c r="J825" s="5"/>
      <c r="K825" s="5"/>
    </row>
    <row r="826" spans="1:11" x14ac:dyDescent="0.3">
      <c r="A826" s="2"/>
      <c r="G826" s="4"/>
      <c r="H826" s="5"/>
      <c r="I826" s="5"/>
      <c r="J826" s="5"/>
      <c r="K826" s="5"/>
    </row>
    <row r="827" spans="1:11" x14ac:dyDescent="0.3">
      <c r="A827" s="2"/>
      <c r="G827" s="4"/>
      <c r="H827" s="5"/>
      <c r="I827" s="5"/>
      <c r="J827" s="5"/>
      <c r="K827" s="5"/>
    </row>
    <row r="828" spans="1:11" x14ac:dyDescent="0.3">
      <c r="A828" s="2"/>
      <c r="G828" s="4"/>
      <c r="H828" s="5"/>
      <c r="I828" s="5"/>
      <c r="J828" s="5"/>
      <c r="K828" s="5"/>
    </row>
    <row r="829" spans="1:11" x14ac:dyDescent="0.3">
      <c r="A829" s="2"/>
      <c r="G829" s="4"/>
      <c r="H829" s="5"/>
      <c r="I829" s="5"/>
      <c r="J829" s="5"/>
      <c r="K829" s="5"/>
    </row>
    <row r="830" spans="1:11" x14ac:dyDescent="0.3">
      <c r="A830" s="2"/>
      <c r="G830" s="4"/>
      <c r="H830" s="5"/>
      <c r="I830" s="5"/>
      <c r="J830" s="5"/>
      <c r="K830" s="5"/>
    </row>
    <row r="831" spans="1:11" x14ac:dyDescent="0.3">
      <c r="A831" s="2"/>
      <c r="G831" s="4"/>
      <c r="H831" s="5"/>
      <c r="I831" s="5"/>
      <c r="J831" s="5"/>
      <c r="K831" s="5"/>
    </row>
    <row r="832" spans="1:11" x14ac:dyDescent="0.3">
      <c r="A832" s="2"/>
      <c r="G832" s="4"/>
      <c r="H832" s="5"/>
      <c r="I832" s="5"/>
      <c r="J832" s="5"/>
      <c r="K832" s="5"/>
    </row>
    <row r="833" spans="1:11" x14ac:dyDescent="0.3">
      <c r="A833" s="2"/>
      <c r="G833" s="4"/>
      <c r="H833" s="5"/>
      <c r="I833" s="5"/>
      <c r="J833" s="5"/>
      <c r="K833" s="5"/>
    </row>
    <row r="834" spans="1:11" x14ac:dyDescent="0.3">
      <c r="A834" s="2"/>
      <c r="G834" s="4"/>
      <c r="H834" s="5"/>
      <c r="I834" s="5"/>
      <c r="J834" s="5"/>
      <c r="K834" s="5"/>
    </row>
    <row r="835" spans="1:11" x14ac:dyDescent="0.3">
      <c r="A835" s="2"/>
      <c r="G835" s="4"/>
      <c r="H835" s="5"/>
      <c r="I835" s="5"/>
      <c r="J835" s="5"/>
      <c r="K835" s="5"/>
    </row>
    <row r="836" spans="1:11" x14ac:dyDescent="0.3">
      <c r="A836" s="2"/>
      <c r="G836" s="4"/>
      <c r="H836" s="5"/>
      <c r="I836" s="5"/>
      <c r="J836" s="5"/>
      <c r="K836" s="5"/>
    </row>
    <row r="837" spans="1:11" x14ac:dyDescent="0.3">
      <c r="A837" s="2"/>
      <c r="G837" s="4"/>
      <c r="H837" s="5"/>
      <c r="I837" s="5"/>
      <c r="J837" s="5"/>
      <c r="K837" s="5"/>
    </row>
    <row r="838" spans="1:11" x14ac:dyDescent="0.3">
      <c r="A838" s="2"/>
      <c r="G838" s="4"/>
      <c r="H838" s="5"/>
      <c r="I838" s="5"/>
      <c r="J838" s="5"/>
      <c r="K838" s="5"/>
    </row>
    <row r="839" spans="1:11" x14ac:dyDescent="0.3">
      <c r="A839" s="2"/>
      <c r="G839" s="4"/>
      <c r="H839" s="5"/>
      <c r="I839" s="5"/>
      <c r="J839" s="5"/>
      <c r="K839" s="5"/>
    </row>
    <row r="840" spans="1:11" x14ac:dyDescent="0.3">
      <c r="A840" s="2"/>
      <c r="G840" s="4"/>
      <c r="H840" s="5"/>
      <c r="I840" s="5"/>
      <c r="J840" s="5"/>
      <c r="K840" s="5"/>
    </row>
    <row r="841" spans="1:11" x14ac:dyDescent="0.3">
      <c r="A841" s="2"/>
      <c r="G841" s="4"/>
      <c r="H841" s="5"/>
      <c r="I841" s="5"/>
      <c r="J841" s="5"/>
      <c r="K841" s="5"/>
    </row>
    <row r="842" spans="1:11" x14ac:dyDescent="0.3">
      <c r="A842" s="2"/>
      <c r="G842" s="4"/>
      <c r="H842" s="5"/>
      <c r="I842" s="5"/>
      <c r="J842" s="5"/>
      <c r="K842" s="5"/>
    </row>
    <row r="843" spans="1:11" x14ac:dyDescent="0.3">
      <c r="A843" s="2"/>
      <c r="G843" s="4"/>
      <c r="H843" s="5"/>
      <c r="I843" s="5"/>
      <c r="J843" s="5"/>
      <c r="K843" s="5"/>
    </row>
    <row r="844" spans="1:11" x14ac:dyDescent="0.3">
      <c r="A844" s="2"/>
      <c r="G844" s="4"/>
      <c r="H844" s="5"/>
      <c r="I844" s="5"/>
      <c r="J844" s="5"/>
      <c r="K844" s="5"/>
    </row>
    <row r="845" spans="1:11" x14ac:dyDescent="0.3">
      <c r="A845" s="2"/>
      <c r="G845" s="4"/>
      <c r="H845" s="5"/>
      <c r="I845" s="5"/>
      <c r="J845" s="5"/>
      <c r="K845" s="5"/>
    </row>
    <row r="846" spans="1:11" x14ac:dyDescent="0.3">
      <c r="A846" s="2"/>
      <c r="G846" s="4"/>
      <c r="H846" s="5"/>
      <c r="I846" s="5"/>
      <c r="J846" s="5"/>
      <c r="K846" s="5"/>
    </row>
    <row r="847" spans="1:11" x14ac:dyDescent="0.3">
      <c r="A847" s="2"/>
      <c r="G847" s="4"/>
      <c r="H847" s="5"/>
      <c r="I847" s="5"/>
      <c r="J847" s="5"/>
      <c r="K847" s="5"/>
    </row>
    <row r="848" spans="1:11" x14ac:dyDescent="0.3">
      <c r="A848" s="2"/>
      <c r="G848" s="4"/>
      <c r="H848" s="5"/>
      <c r="I848" s="5"/>
      <c r="J848" s="5"/>
      <c r="K848" s="5"/>
    </row>
    <row r="849" spans="1:11" x14ac:dyDescent="0.3">
      <c r="A849" s="2"/>
      <c r="G849" s="4"/>
      <c r="H849" s="5"/>
      <c r="I849" s="5"/>
      <c r="J849" s="5"/>
      <c r="K849" s="5"/>
    </row>
    <row r="850" spans="1:11" x14ac:dyDescent="0.3">
      <c r="A850" s="2"/>
      <c r="G850" s="4"/>
      <c r="H850" s="5"/>
      <c r="I850" s="5"/>
      <c r="J850" s="5"/>
      <c r="K850" s="5"/>
    </row>
    <row r="851" spans="1:11" x14ac:dyDescent="0.3">
      <c r="A851" s="2"/>
      <c r="G851" s="4"/>
      <c r="H851" s="5"/>
      <c r="I851" s="5"/>
      <c r="J851" s="5"/>
      <c r="K851" s="5"/>
    </row>
    <row r="852" spans="1:11" x14ac:dyDescent="0.3">
      <c r="A852" s="2"/>
      <c r="G852" s="4"/>
      <c r="H852" s="5"/>
      <c r="I852" s="5"/>
      <c r="J852" s="5"/>
      <c r="K852" s="5"/>
    </row>
    <row r="853" spans="1:11" x14ac:dyDescent="0.3">
      <c r="A853" s="2"/>
      <c r="G853" s="4"/>
      <c r="H853" s="5"/>
      <c r="I853" s="5"/>
      <c r="J853" s="5"/>
      <c r="K853" s="5"/>
    </row>
    <row r="854" spans="1:11" x14ac:dyDescent="0.3">
      <c r="A854" s="2"/>
      <c r="G854" s="4"/>
      <c r="H854" s="5"/>
      <c r="I854" s="5"/>
      <c r="J854" s="5"/>
      <c r="K854" s="5"/>
    </row>
    <row r="855" spans="1:11" x14ac:dyDescent="0.3">
      <c r="A855" s="2"/>
      <c r="G855" s="4"/>
      <c r="H855" s="5"/>
      <c r="I855" s="5"/>
      <c r="J855" s="5"/>
      <c r="K855" s="5"/>
    </row>
    <row r="856" spans="1:11" x14ac:dyDescent="0.3">
      <c r="A856" s="2"/>
      <c r="G856" s="4"/>
      <c r="H856" s="5"/>
      <c r="I856" s="5"/>
      <c r="J856" s="5"/>
      <c r="K856" s="5"/>
    </row>
    <row r="857" spans="1:11" x14ac:dyDescent="0.3">
      <c r="A857" s="2"/>
      <c r="G857" s="4"/>
      <c r="H857" s="5"/>
      <c r="I857" s="5"/>
      <c r="J857" s="5"/>
      <c r="K857" s="5"/>
    </row>
    <row r="858" spans="1:11" x14ac:dyDescent="0.3">
      <c r="A858" s="2"/>
      <c r="G858" s="4"/>
      <c r="H858" s="5"/>
      <c r="I858" s="5"/>
      <c r="J858" s="5"/>
      <c r="K858" s="5"/>
    </row>
    <row r="859" spans="1:11" x14ac:dyDescent="0.3">
      <c r="A859" s="2"/>
      <c r="G859" s="4"/>
      <c r="H859" s="5"/>
      <c r="I859" s="5"/>
      <c r="J859" s="5"/>
      <c r="K859" s="5"/>
    </row>
    <row r="860" spans="1:11" x14ac:dyDescent="0.3">
      <c r="A860" s="2"/>
      <c r="G860" s="4"/>
      <c r="H860" s="5"/>
      <c r="I860" s="5"/>
      <c r="J860" s="5"/>
      <c r="K860" s="5"/>
    </row>
    <row r="861" spans="1:11" x14ac:dyDescent="0.3">
      <c r="A861" s="2"/>
      <c r="G861" s="4"/>
      <c r="H861" s="5"/>
      <c r="I861" s="5"/>
      <c r="J861" s="5"/>
      <c r="K861" s="5"/>
    </row>
    <row r="862" spans="1:11" x14ac:dyDescent="0.3">
      <c r="A862" s="2"/>
      <c r="G862" s="4"/>
      <c r="H862" s="5"/>
      <c r="I862" s="5"/>
      <c r="J862" s="5"/>
      <c r="K862" s="5"/>
    </row>
    <row r="863" spans="1:11" x14ac:dyDescent="0.3">
      <c r="A863" s="2"/>
      <c r="G863" s="4"/>
      <c r="H863" s="5"/>
      <c r="I863" s="5"/>
      <c r="J863" s="5"/>
      <c r="K863" s="5"/>
    </row>
    <row r="864" spans="1:11" x14ac:dyDescent="0.3">
      <c r="A864" s="2"/>
      <c r="G864" s="4"/>
      <c r="H864" s="5"/>
      <c r="I864" s="5"/>
      <c r="J864" s="5"/>
      <c r="K864" s="5"/>
    </row>
    <row r="865" spans="1:11" x14ac:dyDescent="0.3">
      <c r="A865" s="2"/>
      <c r="G865" s="4"/>
      <c r="H865" s="5"/>
      <c r="I865" s="5"/>
      <c r="J865" s="5"/>
      <c r="K865" s="5"/>
    </row>
    <row r="866" spans="1:11" x14ac:dyDescent="0.3">
      <c r="A866" s="2"/>
      <c r="G866" s="4"/>
      <c r="H866" s="5"/>
      <c r="I866" s="5"/>
      <c r="J866" s="5"/>
      <c r="K866" s="5"/>
    </row>
    <row r="867" spans="1:11" x14ac:dyDescent="0.3">
      <c r="A867" s="2"/>
      <c r="G867" s="4"/>
      <c r="H867" s="5"/>
      <c r="I867" s="5"/>
      <c r="J867" s="5"/>
      <c r="K867" s="5"/>
    </row>
    <row r="868" spans="1:11" x14ac:dyDescent="0.3">
      <c r="A868" s="2"/>
      <c r="G868" s="4"/>
      <c r="H868" s="5"/>
      <c r="I868" s="5"/>
      <c r="J868" s="5"/>
      <c r="K868" s="5"/>
    </row>
    <row r="869" spans="1:11" x14ac:dyDescent="0.3">
      <c r="A869" s="2"/>
      <c r="G869" s="4"/>
      <c r="H869" s="5"/>
      <c r="I869" s="5"/>
      <c r="J869" s="5"/>
      <c r="K869" s="5"/>
    </row>
    <row r="870" spans="1:11" x14ac:dyDescent="0.3">
      <c r="A870" s="2"/>
      <c r="G870" s="4"/>
      <c r="H870" s="5"/>
      <c r="I870" s="5"/>
      <c r="J870" s="5"/>
      <c r="K870" s="5"/>
    </row>
    <row r="871" spans="1:11" x14ac:dyDescent="0.3">
      <c r="A871" s="2"/>
      <c r="G871" s="4"/>
      <c r="H871" s="5"/>
      <c r="I871" s="5"/>
      <c r="J871" s="5"/>
      <c r="K871" s="5"/>
    </row>
    <row r="872" spans="1:11" x14ac:dyDescent="0.3">
      <c r="A872" s="2"/>
      <c r="G872" s="4"/>
      <c r="H872" s="5"/>
      <c r="I872" s="5"/>
      <c r="J872" s="5"/>
      <c r="K872" s="5"/>
    </row>
    <row r="873" spans="1:11" x14ac:dyDescent="0.3">
      <c r="A873" s="2"/>
      <c r="G873" s="4"/>
      <c r="H873" s="5"/>
      <c r="I873" s="5"/>
      <c r="J873" s="5"/>
      <c r="K873" s="5"/>
    </row>
    <row r="874" spans="1:11" x14ac:dyDescent="0.3">
      <c r="A874" s="2"/>
      <c r="G874" s="4"/>
      <c r="H874" s="5"/>
      <c r="I874" s="5"/>
      <c r="J874" s="5"/>
      <c r="K874" s="5"/>
    </row>
    <row r="875" spans="1:11" x14ac:dyDescent="0.3">
      <c r="A875" s="2"/>
      <c r="G875" s="4"/>
      <c r="H875" s="5"/>
      <c r="I875" s="5"/>
      <c r="J875" s="5"/>
      <c r="K875" s="5"/>
    </row>
    <row r="876" spans="1:11" x14ac:dyDescent="0.3">
      <c r="A876" s="2"/>
      <c r="G876" s="4"/>
      <c r="H876" s="5"/>
      <c r="I876" s="5"/>
      <c r="J876" s="5"/>
      <c r="K876" s="5"/>
    </row>
    <row r="877" spans="1:11" x14ac:dyDescent="0.3">
      <c r="A877" s="2"/>
      <c r="G877" s="4"/>
      <c r="H877" s="5"/>
      <c r="I877" s="5"/>
      <c r="J877" s="5"/>
      <c r="K877" s="5"/>
    </row>
    <row r="878" spans="1:11" x14ac:dyDescent="0.3">
      <c r="A878" s="2"/>
      <c r="G878" s="4"/>
      <c r="H878" s="5"/>
      <c r="I878" s="5"/>
      <c r="J878" s="5"/>
      <c r="K878" s="5"/>
    </row>
    <row r="879" spans="1:11" x14ac:dyDescent="0.3">
      <c r="A879" s="2"/>
      <c r="G879" s="4"/>
      <c r="H879" s="5"/>
      <c r="I879" s="5"/>
      <c r="J879" s="5"/>
      <c r="K879" s="5"/>
    </row>
    <row r="880" spans="1:11" x14ac:dyDescent="0.3">
      <c r="A880" s="2"/>
      <c r="G880" s="4"/>
      <c r="H880" s="5"/>
      <c r="I880" s="5"/>
      <c r="J880" s="5"/>
      <c r="K880" s="5"/>
    </row>
    <row r="881" spans="1:11" x14ac:dyDescent="0.3">
      <c r="A881" s="2"/>
      <c r="G881" s="4"/>
      <c r="H881" s="5"/>
      <c r="I881" s="5"/>
      <c r="J881" s="5"/>
      <c r="K881" s="5"/>
    </row>
    <row r="882" spans="1:11" x14ac:dyDescent="0.3">
      <c r="A882" s="2"/>
      <c r="G882" s="4"/>
      <c r="H882" s="5"/>
      <c r="I882" s="5"/>
      <c r="J882" s="5"/>
      <c r="K882" s="5"/>
    </row>
    <row r="883" spans="1:11" x14ac:dyDescent="0.3">
      <c r="A883" s="2"/>
      <c r="G883" s="4"/>
      <c r="H883" s="5"/>
      <c r="I883" s="5"/>
      <c r="J883" s="5"/>
      <c r="K883" s="5"/>
    </row>
    <row r="884" spans="1:11" x14ac:dyDescent="0.3">
      <c r="A884" s="2"/>
      <c r="G884" s="4"/>
      <c r="H884" s="5"/>
      <c r="I884" s="5"/>
      <c r="J884" s="5"/>
      <c r="K884" s="5"/>
    </row>
    <row r="885" spans="1:11" x14ac:dyDescent="0.3">
      <c r="A885" s="2"/>
      <c r="G885" s="4"/>
      <c r="H885" s="5"/>
      <c r="I885" s="5"/>
      <c r="J885" s="5"/>
      <c r="K885" s="5"/>
    </row>
    <row r="886" spans="1:11" x14ac:dyDescent="0.3">
      <c r="A886" s="2"/>
      <c r="G886" s="4"/>
      <c r="H886" s="5"/>
      <c r="I886" s="5"/>
      <c r="J886" s="5"/>
      <c r="K886" s="5"/>
    </row>
    <row r="887" spans="1:11" x14ac:dyDescent="0.3">
      <c r="A887" s="2"/>
      <c r="G887" s="4"/>
      <c r="H887" s="5"/>
      <c r="I887" s="5"/>
      <c r="J887" s="5"/>
      <c r="K887" s="5"/>
    </row>
    <row r="888" spans="1:11" x14ac:dyDescent="0.3">
      <c r="A888" s="2"/>
      <c r="G888" s="4"/>
      <c r="H888" s="5"/>
      <c r="I888" s="5"/>
      <c r="J888" s="5"/>
      <c r="K888" s="5"/>
    </row>
    <row r="889" spans="1:11" x14ac:dyDescent="0.3">
      <c r="A889" s="2"/>
      <c r="G889" s="4"/>
      <c r="H889" s="5"/>
      <c r="I889" s="5"/>
      <c r="J889" s="5"/>
      <c r="K889" s="5"/>
    </row>
    <row r="890" spans="1:11" x14ac:dyDescent="0.3">
      <c r="A890" s="2"/>
      <c r="G890" s="4"/>
      <c r="H890" s="5"/>
      <c r="I890" s="5"/>
      <c r="J890" s="5"/>
      <c r="K890" s="5"/>
    </row>
    <row r="891" spans="1:11" x14ac:dyDescent="0.3">
      <c r="A891" s="2"/>
      <c r="G891" s="4"/>
      <c r="H891" s="5"/>
      <c r="I891" s="5"/>
      <c r="J891" s="5"/>
      <c r="K891" s="5"/>
    </row>
    <row r="892" spans="1:11" x14ac:dyDescent="0.3">
      <c r="A892" s="2"/>
      <c r="G892" s="4"/>
      <c r="H892" s="5"/>
      <c r="I892" s="5"/>
      <c r="J892" s="5"/>
      <c r="K892" s="5"/>
    </row>
    <row r="893" spans="1:11" x14ac:dyDescent="0.3">
      <c r="A893" s="2"/>
      <c r="G893" s="4"/>
      <c r="H893" s="5"/>
      <c r="I893" s="5"/>
      <c r="J893" s="5"/>
      <c r="K893" s="5"/>
    </row>
    <row r="894" spans="1:11" x14ac:dyDescent="0.3">
      <c r="A894" s="2"/>
      <c r="G894" s="4"/>
      <c r="H894" s="5"/>
      <c r="I894" s="5"/>
      <c r="J894" s="5"/>
      <c r="K894" s="5"/>
    </row>
    <row r="895" spans="1:11" x14ac:dyDescent="0.3">
      <c r="A895" s="2"/>
      <c r="G895" s="4"/>
      <c r="H895" s="5"/>
      <c r="I895" s="5"/>
      <c r="J895" s="5"/>
      <c r="K895" s="5"/>
    </row>
    <row r="896" spans="1:11" x14ac:dyDescent="0.3">
      <c r="A896" s="2"/>
      <c r="G896" s="4"/>
      <c r="H896" s="5"/>
      <c r="I896" s="5"/>
      <c r="J896" s="5"/>
      <c r="K896" s="5"/>
    </row>
    <row r="897" spans="1:11" x14ac:dyDescent="0.3">
      <c r="A897" s="2"/>
      <c r="G897" s="4"/>
      <c r="H897" s="5"/>
      <c r="I897" s="5"/>
      <c r="J897" s="5"/>
      <c r="K897" s="5"/>
    </row>
    <row r="898" spans="1:11" x14ac:dyDescent="0.3">
      <c r="A898" s="2"/>
      <c r="G898" s="4"/>
      <c r="H898" s="5"/>
      <c r="I898" s="5"/>
      <c r="J898" s="5"/>
      <c r="K898" s="5"/>
    </row>
    <row r="899" spans="1:11" x14ac:dyDescent="0.3">
      <c r="A899" s="2"/>
      <c r="G899" s="4"/>
      <c r="H899" s="5"/>
      <c r="I899" s="5"/>
      <c r="J899" s="5"/>
      <c r="K899" s="5"/>
    </row>
    <row r="900" spans="1:11" x14ac:dyDescent="0.3">
      <c r="A900" s="2"/>
      <c r="G900" s="4"/>
      <c r="H900" s="5"/>
      <c r="I900" s="5"/>
      <c r="J900" s="5"/>
      <c r="K900" s="5"/>
    </row>
    <row r="901" spans="1:11" x14ac:dyDescent="0.3">
      <c r="A901" s="2"/>
      <c r="G901" s="4"/>
      <c r="H901" s="5"/>
      <c r="I901" s="5"/>
      <c r="J901" s="5"/>
      <c r="K901" s="5"/>
    </row>
    <row r="902" spans="1:11" x14ac:dyDescent="0.3">
      <c r="A902" s="2"/>
      <c r="G902" s="4"/>
      <c r="H902" s="5"/>
      <c r="I902" s="5"/>
      <c r="J902" s="5"/>
      <c r="K902" s="5"/>
    </row>
    <row r="903" spans="1:11" x14ac:dyDescent="0.3">
      <c r="A903" s="2"/>
      <c r="G903" s="4"/>
      <c r="H903" s="5"/>
      <c r="I903" s="5"/>
      <c r="J903" s="5"/>
      <c r="K903" s="5"/>
    </row>
    <row r="904" spans="1:11" x14ac:dyDescent="0.3">
      <c r="A904" s="2"/>
      <c r="G904" s="4"/>
      <c r="H904" s="5"/>
      <c r="I904" s="5"/>
      <c r="J904" s="5"/>
      <c r="K904" s="5"/>
    </row>
    <row r="905" spans="1:11" x14ac:dyDescent="0.3">
      <c r="A905" s="2"/>
      <c r="G905" s="4"/>
      <c r="H905" s="5"/>
      <c r="I905" s="5"/>
      <c r="J905" s="5"/>
      <c r="K905" s="5"/>
    </row>
    <row r="906" spans="1:11" x14ac:dyDescent="0.3">
      <c r="A906" s="2"/>
      <c r="G906" s="4"/>
      <c r="H906" s="5"/>
      <c r="I906" s="5"/>
      <c r="J906" s="5"/>
      <c r="K906" s="5"/>
    </row>
    <row r="907" spans="1:11" x14ac:dyDescent="0.3">
      <c r="A907" s="2"/>
      <c r="G907" s="4"/>
      <c r="H907" s="5"/>
      <c r="I907" s="5"/>
      <c r="J907" s="5"/>
      <c r="K907" s="5"/>
    </row>
    <row r="908" spans="1:11" x14ac:dyDescent="0.3">
      <c r="A908" s="2"/>
      <c r="G908" s="4"/>
      <c r="H908" s="5"/>
      <c r="I908" s="5"/>
      <c r="J908" s="5"/>
      <c r="K908" s="5"/>
    </row>
    <row r="909" spans="1:11" x14ac:dyDescent="0.3">
      <c r="A909" s="2"/>
      <c r="G909" s="4"/>
      <c r="H909" s="5"/>
      <c r="I909" s="5"/>
      <c r="J909" s="5"/>
      <c r="K909" s="5"/>
    </row>
    <row r="910" spans="1:11" x14ac:dyDescent="0.3">
      <c r="A910" s="2"/>
      <c r="G910" s="4"/>
      <c r="H910" s="5"/>
      <c r="I910" s="5"/>
      <c r="J910" s="5"/>
      <c r="K910" s="5"/>
    </row>
    <row r="911" spans="1:11" x14ac:dyDescent="0.3">
      <c r="A911" s="2"/>
      <c r="G911" s="4"/>
      <c r="H911" s="5"/>
      <c r="I911" s="5"/>
      <c r="J911" s="5"/>
      <c r="K911" s="5"/>
    </row>
    <row r="912" spans="1:11" x14ac:dyDescent="0.3">
      <c r="A912" s="2"/>
      <c r="G912" s="4"/>
      <c r="H912" s="5"/>
      <c r="I912" s="5"/>
      <c r="J912" s="5"/>
      <c r="K912" s="5"/>
    </row>
    <row r="913" spans="1:11" x14ac:dyDescent="0.3">
      <c r="A913" s="2"/>
      <c r="G913" s="4"/>
      <c r="H913" s="5"/>
      <c r="I913" s="5"/>
      <c r="J913" s="5"/>
      <c r="K913" s="5"/>
    </row>
    <row r="914" spans="1:11" x14ac:dyDescent="0.3">
      <c r="A914" s="2"/>
      <c r="G914" s="4"/>
      <c r="H914" s="5"/>
      <c r="I914" s="5"/>
      <c r="J914" s="5"/>
      <c r="K914" s="5"/>
    </row>
    <row r="915" spans="1:11" x14ac:dyDescent="0.3">
      <c r="A915" s="2"/>
      <c r="G915" s="4"/>
      <c r="H915" s="5"/>
      <c r="I915" s="5"/>
      <c r="J915" s="5"/>
      <c r="K915" s="5"/>
    </row>
    <row r="916" spans="1:11" x14ac:dyDescent="0.3">
      <c r="A916" s="2"/>
      <c r="G916" s="4"/>
      <c r="H916" s="5"/>
      <c r="I916" s="5"/>
      <c r="J916" s="5"/>
      <c r="K916" s="5"/>
    </row>
    <row r="917" spans="1:11" x14ac:dyDescent="0.3">
      <c r="A917" s="2"/>
      <c r="G917" s="4"/>
      <c r="H917" s="5"/>
      <c r="I917" s="5"/>
      <c r="J917" s="5"/>
      <c r="K917" s="5"/>
    </row>
    <row r="918" spans="1:11" x14ac:dyDescent="0.3">
      <c r="A918" s="2"/>
      <c r="G918" s="4"/>
      <c r="H918" s="5"/>
      <c r="I918" s="5"/>
      <c r="J918" s="5"/>
      <c r="K918" s="5"/>
    </row>
    <row r="919" spans="1:11" x14ac:dyDescent="0.3">
      <c r="A919" s="2"/>
      <c r="G919" s="4"/>
      <c r="H919" s="5"/>
      <c r="I919" s="5"/>
      <c r="J919" s="5"/>
      <c r="K919" s="5"/>
    </row>
    <row r="920" spans="1:11" x14ac:dyDescent="0.3">
      <c r="A920" s="2"/>
      <c r="G920" s="4"/>
      <c r="H920" s="5"/>
      <c r="I920" s="5"/>
      <c r="J920" s="5"/>
      <c r="K920" s="5"/>
    </row>
    <row r="921" spans="1:11" x14ac:dyDescent="0.3">
      <c r="A921" s="2"/>
      <c r="G921" s="4"/>
      <c r="H921" s="5"/>
      <c r="I921" s="5"/>
      <c r="J921" s="5"/>
      <c r="K921" s="5"/>
    </row>
    <row r="922" spans="1:11" x14ac:dyDescent="0.3">
      <c r="A922" s="2"/>
      <c r="G922" s="4"/>
      <c r="H922" s="5"/>
      <c r="I922" s="5"/>
      <c r="J922" s="5"/>
      <c r="K922" s="5"/>
    </row>
    <row r="923" spans="1:11" x14ac:dyDescent="0.3">
      <c r="A923" s="2"/>
      <c r="G923" s="4"/>
      <c r="H923" s="5"/>
      <c r="I923" s="5"/>
      <c r="J923" s="5"/>
      <c r="K923" s="5"/>
    </row>
    <row r="924" spans="1:11" x14ac:dyDescent="0.3">
      <c r="A924" s="2"/>
      <c r="G924" s="4"/>
      <c r="H924" s="5"/>
      <c r="I924" s="5"/>
      <c r="J924" s="5"/>
      <c r="K924" s="5"/>
    </row>
    <row r="925" spans="1:11" x14ac:dyDescent="0.3">
      <c r="A925" s="2"/>
      <c r="G925" s="4"/>
      <c r="H925" s="5"/>
      <c r="I925" s="5"/>
      <c r="J925" s="5"/>
      <c r="K925" s="5"/>
    </row>
    <row r="926" spans="1:11" x14ac:dyDescent="0.3">
      <c r="A926" s="2"/>
      <c r="G926" s="4"/>
      <c r="H926" s="5"/>
      <c r="I926" s="5"/>
      <c r="J926" s="5"/>
      <c r="K926" s="5"/>
    </row>
    <row r="927" spans="1:11" x14ac:dyDescent="0.3">
      <c r="A927" s="2"/>
      <c r="G927" s="4"/>
      <c r="H927" s="5"/>
      <c r="I927" s="5"/>
      <c r="J927" s="5"/>
      <c r="K927" s="5"/>
    </row>
    <row r="928" spans="1:11" x14ac:dyDescent="0.3">
      <c r="A928" s="2"/>
      <c r="G928" s="4"/>
      <c r="H928" s="5"/>
      <c r="I928" s="5"/>
      <c r="J928" s="5"/>
      <c r="K928" s="5"/>
    </row>
    <row r="929" spans="1:11" x14ac:dyDescent="0.3">
      <c r="A929" s="2"/>
      <c r="G929" s="4"/>
      <c r="H929" s="5"/>
      <c r="I929" s="5"/>
      <c r="J929" s="5"/>
      <c r="K929" s="5"/>
    </row>
    <row r="930" spans="1:11" x14ac:dyDescent="0.3">
      <c r="A930" s="2"/>
      <c r="G930" s="4"/>
      <c r="H930" s="5"/>
      <c r="I930" s="5"/>
      <c r="J930" s="5"/>
      <c r="K930" s="5"/>
    </row>
    <row r="931" spans="1:11" x14ac:dyDescent="0.3">
      <c r="A931" s="2"/>
      <c r="G931" s="4"/>
      <c r="H931" s="5"/>
      <c r="I931" s="5"/>
      <c r="J931" s="5"/>
      <c r="K931" s="5"/>
    </row>
    <row r="932" spans="1:11" x14ac:dyDescent="0.3">
      <c r="A932" s="2"/>
      <c r="G932" s="4"/>
      <c r="H932" s="5"/>
      <c r="I932" s="5"/>
      <c r="J932" s="5"/>
      <c r="K932" s="5"/>
    </row>
    <row r="933" spans="1:11" x14ac:dyDescent="0.3">
      <c r="A933" s="2"/>
      <c r="G933" s="4"/>
      <c r="H933" s="5"/>
      <c r="I933" s="5"/>
      <c r="J933" s="5"/>
      <c r="K933" s="5"/>
    </row>
    <row r="934" spans="1:11" x14ac:dyDescent="0.3">
      <c r="A934" s="2"/>
      <c r="G934" s="4"/>
      <c r="H934" s="5"/>
      <c r="I934" s="5"/>
      <c r="J934" s="5"/>
      <c r="K934" s="5"/>
    </row>
    <row r="935" spans="1:11" x14ac:dyDescent="0.3">
      <c r="A935" s="2"/>
      <c r="G935" s="4"/>
      <c r="H935" s="5"/>
      <c r="I935" s="5"/>
      <c r="J935" s="5"/>
      <c r="K935" s="5"/>
    </row>
    <row r="936" spans="1:11" x14ac:dyDescent="0.3">
      <c r="A936" s="2"/>
      <c r="G936" s="4"/>
      <c r="H936" s="5"/>
      <c r="I936" s="5"/>
      <c r="J936" s="5"/>
      <c r="K936" s="5"/>
    </row>
    <row r="937" spans="1:11" x14ac:dyDescent="0.3">
      <c r="A937" s="2"/>
      <c r="G937" s="4"/>
      <c r="H937" s="5"/>
      <c r="I937" s="5"/>
      <c r="J937" s="5"/>
      <c r="K937" s="5"/>
    </row>
    <row r="938" spans="1:11" x14ac:dyDescent="0.3">
      <c r="A938" s="2"/>
      <c r="G938" s="4"/>
      <c r="H938" s="5"/>
      <c r="I938" s="5"/>
      <c r="J938" s="5"/>
      <c r="K938" s="5"/>
    </row>
    <row r="939" spans="1:11" x14ac:dyDescent="0.3">
      <c r="A939" s="2"/>
      <c r="G939" s="4"/>
      <c r="H939" s="5"/>
      <c r="I939" s="5"/>
      <c r="J939" s="5"/>
      <c r="K939" s="5"/>
    </row>
    <row r="940" spans="1:11" x14ac:dyDescent="0.3">
      <c r="A940" s="2"/>
      <c r="G940" s="4"/>
      <c r="H940" s="5"/>
      <c r="I940" s="5"/>
      <c r="J940" s="5"/>
      <c r="K940" s="5"/>
    </row>
    <row r="941" spans="1:11" x14ac:dyDescent="0.3">
      <c r="A941" s="2"/>
      <c r="G941" s="4"/>
      <c r="H941" s="5"/>
      <c r="I941" s="5"/>
      <c r="J941" s="5"/>
      <c r="K941" s="5"/>
    </row>
    <row r="942" spans="1:11" x14ac:dyDescent="0.3">
      <c r="A942" s="2"/>
      <c r="G942" s="4"/>
      <c r="H942" s="5"/>
      <c r="I942" s="5"/>
      <c r="J942" s="5"/>
      <c r="K942" s="5"/>
    </row>
    <row r="943" spans="1:11" x14ac:dyDescent="0.3">
      <c r="A943" s="2"/>
      <c r="G943" s="4"/>
      <c r="H943" s="5"/>
      <c r="I943" s="5"/>
      <c r="J943" s="5"/>
      <c r="K943" s="5"/>
    </row>
    <row r="944" spans="1:11" x14ac:dyDescent="0.3">
      <c r="A944" s="2"/>
      <c r="G944" s="4"/>
      <c r="H944" s="5"/>
      <c r="I944" s="5"/>
      <c r="J944" s="5"/>
      <c r="K944" s="5"/>
    </row>
    <row r="945" spans="1:11" x14ac:dyDescent="0.3">
      <c r="A945" s="2"/>
      <c r="G945" s="4"/>
      <c r="H945" s="5"/>
      <c r="I945" s="5"/>
      <c r="J945" s="5"/>
      <c r="K945" s="5"/>
    </row>
    <row r="946" spans="1:11" x14ac:dyDescent="0.3">
      <c r="A946" s="2"/>
      <c r="G946" s="4"/>
      <c r="H946" s="5"/>
      <c r="I946" s="5"/>
      <c r="J946" s="5"/>
      <c r="K946" s="5"/>
    </row>
    <row r="947" spans="1:11" x14ac:dyDescent="0.3">
      <c r="A947" s="2"/>
      <c r="G947" s="4"/>
      <c r="H947" s="5"/>
      <c r="I947" s="5"/>
      <c r="J947" s="5"/>
      <c r="K947" s="5"/>
    </row>
    <row r="948" spans="1:11" x14ac:dyDescent="0.3">
      <c r="A948" s="2"/>
      <c r="G948" s="4"/>
      <c r="H948" s="5"/>
      <c r="I948" s="5"/>
      <c r="J948" s="5"/>
      <c r="K948" s="5"/>
    </row>
    <row r="949" spans="1:11" x14ac:dyDescent="0.3">
      <c r="A949" s="2"/>
      <c r="G949" s="4"/>
      <c r="H949" s="5"/>
      <c r="I949" s="5"/>
      <c r="J949" s="5"/>
      <c r="K949" s="5"/>
    </row>
    <row r="950" spans="1:11" x14ac:dyDescent="0.3">
      <c r="A950" s="2"/>
      <c r="G950" s="4"/>
      <c r="H950" s="5"/>
      <c r="I950" s="5"/>
      <c r="J950" s="5"/>
      <c r="K950" s="5"/>
    </row>
    <row r="951" spans="1:11" x14ac:dyDescent="0.3">
      <c r="A951" s="2"/>
      <c r="G951" s="4"/>
      <c r="H951" s="5"/>
      <c r="I951" s="5"/>
      <c r="J951" s="5"/>
      <c r="K951" s="5"/>
    </row>
    <row r="952" spans="1:11" x14ac:dyDescent="0.3">
      <c r="A952" s="2"/>
      <c r="G952" s="4"/>
      <c r="H952" s="5"/>
      <c r="I952" s="5"/>
      <c r="J952" s="5"/>
      <c r="K952" s="5"/>
    </row>
    <row r="953" spans="1:11" x14ac:dyDescent="0.3">
      <c r="A953" s="2"/>
      <c r="G953" s="4"/>
      <c r="H953" s="5"/>
      <c r="I953" s="5"/>
      <c r="J953" s="5"/>
      <c r="K953" s="5"/>
    </row>
    <row r="954" spans="1:11" x14ac:dyDescent="0.3">
      <c r="A954" s="2"/>
      <c r="G954" s="4"/>
      <c r="H954" s="5"/>
      <c r="I954" s="5"/>
      <c r="J954" s="5"/>
      <c r="K954" s="5"/>
    </row>
    <row r="955" spans="1:11" x14ac:dyDescent="0.3">
      <c r="A955" s="2"/>
      <c r="G955" s="4"/>
      <c r="H955" s="5"/>
      <c r="I955" s="5"/>
      <c r="J955" s="5"/>
      <c r="K955" s="5"/>
    </row>
    <row r="956" spans="1:11" x14ac:dyDescent="0.3">
      <c r="A956" s="2"/>
      <c r="G956" s="4"/>
      <c r="H956" s="5"/>
      <c r="I956" s="5"/>
      <c r="J956" s="5"/>
      <c r="K956" s="5"/>
    </row>
    <row r="957" spans="1:11" x14ac:dyDescent="0.3">
      <c r="A957" s="2"/>
      <c r="G957" s="4"/>
      <c r="H957" s="5"/>
      <c r="I957" s="5"/>
      <c r="J957" s="5"/>
      <c r="K957" s="5"/>
    </row>
    <row r="958" spans="1:11" x14ac:dyDescent="0.3">
      <c r="A958" s="2"/>
      <c r="G958" s="4"/>
      <c r="H958" s="5"/>
      <c r="I958" s="5"/>
      <c r="J958" s="5"/>
      <c r="K958" s="5"/>
    </row>
    <row r="959" spans="1:11" x14ac:dyDescent="0.3">
      <c r="A959" s="2"/>
      <c r="G959" s="4"/>
      <c r="H959" s="5"/>
      <c r="I959" s="5"/>
      <c r="J959" s="5"/>
      <c r="K959" s="5"/>
    </row>
    <row r="960" spans="1:11" x14ac:dyDescent="0.3">
      <c r="A960" s="2"/>
      <c r="G960" s="4"/>
      <c r="H960" s="5"/>
      <c r="I960" s="5"/>
      <c r="J960" s="5"/>
      <c r="K960" s="5"/>
    </row>
    <row r="961" spans="1:11" x14ac:dyDescent="0.3">
      <c r="A961" s="2"/>
      <c r="G961" s="4"/>
      <c r="H961" s="5"/>
      <c r="I961" s="5"/>
      <c r="J961" s="5"/>
      <c r="K961" s="5"/>
    </row>
    <row r="962" spans="1:11" x14ac:dyDescent="0.3">
      <c r="A962" s="2"/>
      <c r="G962" s="4"/>
      <c r="H962" s="5"/>
      <c r="I962" s="5"/>
      <c r="J962" s="5"/>
      <c r="K962" s="5"/>
    </row>
    <row r="963" spans="1:11" x14ac:dyDescent="0.3">
      <c r="A963" s="2"/>
      <c r="G963" s="4"/>
      <c r="H963" s="5"/>
      <c r="I963" s="5"/>
      <c r="J963" s="5"/>
      <c r="K963" s="5"/>
    </row>
    <row r="964" spans="1:11" x14ac:dyDescent="0.3">
      <c r="A964" s="2"/>
      <c r="G964" s="4"/>
      <c r="H964" s="5"/>
      <c r="I964" s="5"/>
      <c r="J964" s="5"/>
      <c r="K964" s="5"/>
    </row>
    <row r="965" spans="1:11" x14ac:dyDescent="0.3">
      <c r="A965" s="2"/>
      <c r="G965" s="4"/>
      <c r="H965" s="5"/>
      <c r="I965" s="5"/>
      <c r="J965" s="5"/>
      <c r="K965" s="5"/>
    </row>
    <row r="966" spans="1:11" x14ac:dyDescent="0.3">
      <c r="A966" s="2"/>
      <c r="G966" s="4"/>
      <c r="H966" s="5"/>
      <c r="I966" s="5"/>
      <c r="J966" s="5"/>
      <c r="K966" s="5"/>
    </row>
    <row r="967" spans="1:11" x14ac:dyDescent="0.3">
      <c r="A967" s="2"/>
      <c r="G967" s="4"/>
      <c r="H967" s="5"/>
      <c r="I967" s="5"/>
      <c r="J967" s="5"/>
      <c r="K967" s="5"/>
    </row>
    <row r="968" spans="1:11" x14ac:dyDescent="0.3">
      <c r="A968" s="2"/>
      <c r="G968" s="4"/>
      <c r="H968" s="5"/>
      <c r="I968" s="5"/>
      <c r="J968" s="5"/>
      <c r="K968" s="5"/>
    </row>
    <row r="969" spans="1:11" x14ac:dyDescent="0.3">
      <c r="A969" s="2"/>
      <c r="G969" s="4"/>
      <c r="H969" s="5"/>
      <c r="I969" s="5"/>
      <c r="J969" s="5"/>
      <c r="K969" s="5"/>
    </row>
    <row r="970" spans="1:11" x14ac:dyDescent="0.3">
      <c r="A970" s="2"/>
      <c r="G970" s="4"/>
      <c r="H970" s="5"/>
      <c r="I970" s="5"/>
      <c r="J970" s="5"/>
      <c r="K970" s="5"/>
    </row>
    <row r="971" spans="1:11" x14ac:dyDescent="0.3">
      <c r="A971" s="2"/>
      <c r="G971" s="4"/>
      <c r="H971" s="5"/>
      <c r="I971" s="5"/>
      <c r="J971" s="5"/>
      <c r="K971" s="5"/>
    </row>
    <row r="972" spans="1:11" x14ac:dyDescent="0.3">
      <c r="A972" s="2"/>
      <c r="G972" s="4"/>
      <c r="H972" s="5"/>
      <c r="I972" s="5"/>
      <c r="J972" s="5"/>
      <c r="K972" s="5"/>
    </row>
    <row r="973" spans="1:11" x14ac:dyDescent="0.3">
      <c r="A973" s="2"/>
      <c r="G973" s="4"/>
      <c r="H973" s="5"/>
      <c r="I973" s="5"/>
      <c r="J973" s="5"/>
      <c r="K973" s="5"/>
    </row>
    <row r="974" spans="1:11" x14ac:dyDescent="0.3">
      <c r="A974" s="2"/>
      <c r="G974" s="4"/>
      <c r="H974" s="5"/>
      <c r="I974" s="5"/>
      <c r="J974" s="5"/>
      <c r="K974" s="5"/>
    </row>
    <row r="975" spans="1:11" x14ac:dyDescent="0.3">
      <c r="A975" s="2"/>
      <c r="G975" s="4"/>
      <c r="H975" s="5"/>
      <c r="I975" s="5"/>
      <c r="J975" s="5"/>
      <c r="K975" s="5"/>
    </row>
    <row r="976" spans="1:11" x14ac:dyDescent="0.3">
      <c r="A976" s="2"/>
      <c r="G976" s="4"/>
      <c r="H976" s="5"/>
      <c r="I976" s="5"/>
      <c r="J976" s="5"/>
      <c r="K976" s="5"/>
    </row>
    <row r="977" spans="1:11" x14ac:dyDescent="0.3">
      <c r="A977" s="2"/>
      <c r="G977" s="4"/>
      <c r="H977" s="5"/>
      <c r="I977" s="5"/>
      <c r="J977" s="5"/>
      <c r="K977" s="5"/>
    </row>
    <row r="978" spans="1:11" x14ac:dyDescent="0.3">
      <c r="A978" s="2"/>
      <c r="G978" s="4"/>
      <c r="H978" s="5"/>
      <c r="I978" s="5"/>
      <c r="J978" s="5"/>
      <c r="K978" s="5"/>
    </row>
    <row r="979" spans="1:11" x14ac:dyDescent="0.3">
      <c r="A979" s="2"/>
      <c r="G979" s="4"/>
      <c r="H979" s="5"/>
      <c r="I979" s="5"/>
      <c r="J979" s="5"/>
      <c r="K979" s="5"/>
    </row>
    <row r="980" spans="1:11" x14ac:dyDescent="0.3">
      <c r="A980" s="2"/>
      <c r="G980" s="4"/>
      <c r="H980" s="5"/>
      <c r="I980" s="5"/>
      <c r="J980" s="5"/>
      <c r="K980" s="5"/>
    </row>
    <row r="981" spans="1:11" x14ac:dyDescent="0.3">
      <c r="A981" s="2"/>
      <c r="G981" s="4"/>
      <c r="H981" s="5"/>
      <c r="I981" s="5"/>
      <c r="J981" s="5"/>
      <c r="K981" s="5"/>
    </row>
    <row r="982" spans="1:11" x14ac:dyDescent="0.3">
      <c r="A982" s="2"/>
      <c r="G982" s="4"/>
      <c r="H982" s="5"/>
      <c r="I982" s="5"/>
      <c r="J982" s="5"/>
      <c r="K982" s="5"/>
    </row>
    <row r="983" spans="1:11" x14ac:dyDescent="0.3">
      <c r="A983" s="2"/>
      <c r="G983" s="4"/>
      <c r="H983" s="5"/>
      <c r="I983" s="5"/>
      <c r="J983" s="5"/>
      <c r="K983" s="5"/>
    </row>
    <row r="984" spans="1:11" x14ac:dyDescent="0.3">
      <c r="A984" s="2"/>
      <c r="G984" s="4"/>
      <c r="H984" s="5"/>
      <c r="I984" s="5"/>
      <c r="J984" s="5"/>
      <c r="K984" s="5"/>
    </row>
    <row r="985" spans="1:11" x14ac:dyDescent="0.3">
      <c r="A985" s="2"/>
      <c r="G985" s="4"/>
      <c r="H985" s="5"/>
      <c r="I985" s="5"/>
      <c r="J985" s="5"/>
      <c r="K985" s="5"/>
    </row>
    <row r="986" spans="1:11" x14ac:dyDescent="0.3">
      <c r="A986" s="2"/>
      <c r="G986" s="4"/>
      <c r="H986" s="5"/>
      <c r="I986" s="5"/>
      <c r="J986" s="5"/>
      <c r="K986" s="5"/>
    </row>
    <row r="987" spans="1:11" x14ac:dyDescent="0.3">
      <c r="A987" s="2"/>
      <c r="G987" s="4"/>
      <c r="H987" s="5"/>
      <c r="I987" s="5"/>
      <c r="J987" s="5"/>
      <c r="K987" s="5"/>
    </row>
    <row r="988" spans="1:11" x14ac:dyDescent="0.3">
      <c r="A988" s="2"/>
      <c r="G988" s="4"/>
      <c r="H988" s="5"/>
      <c r="I988" s="5"/>
      <c r="J988" s="5"/>
      <c r="K988" s="5"/>
    </row>
    <row r="989" spans="1:11" x14ac:dyDescent="0.3">
      <c r="A989" s="2"/>
      <c r="G989" s="4"/>
      <c r="H989" s="5"/>
      <c r="I989" s="5"/>
      <c r="J989" s="5"/>
      <c r="K989" s="5"/>
    </row>
    <row r="990" spans="1:11" x14ac:dyDescent="0.3">
      <c r="A990" s="2"/>
      <c r="G990" s="4"/>
      <c r="H990" s="5"/>
      <c r="I990" s="5"/>
      <c r="J990" s="5"/>
      <c r="K990" s="5"/>
    </row>
    <row r="991" spans="1:11" x14ac:dyDescent="0.3">
      <c r="A991" s="2"/>
      <c r="G991" s="4"/>
      <c r="H991" s="5"/>
      <c r="I991" s="5"/>
      <c r="J991" s="5"/>
      <c r="K991" s="5"/>
    </row>
    <row r="992" spans="1:11" x14ac:dyDescent="0.3">
      <c r="A992" s="2"/>
      <c r="G992" s="4"/>
      <c r="H992" s="5"/>
      <c r="I992" s="5"/>
      <c r="J992" s="5"/>
      <c r="K992" s="5"/>
    </row>
    <row r="993" spans="1:11" x14ac:dyDescent="0.3">
      <c r="A993" s="2"/>
      <c r="G993" s="4"/>
      <c r="H993" s="5"/>
      <c r="I993" s="5"/>
      <c r="J993" s="5"/>
      <c r="K993" s="5"/>
    </row>
    <row r="994" spans="1:11" x14ac:dyDescent="0.3">
      <c r="A994" s="2"/>
      <c r="G994" s="4"/>
      <c r="H994" s="5"/>
      <c r="I994" s="5"/>
      <c r="J994" s="5"/>
      <c r="K994" s="5"/>
    </row>
    <row r="995" spans="1:11" x14ac:dyDescent="0.3">
      <c r="A995" s="2"/>
      <c r="G995" s="4"/>
      <c r="H995" s="5"/>
      <c r="I995" s="5"/>
      <c r="J995" s="5"/>
      <c r="K995" s="5"/>
    </row>
    <row r="996" spans="1:11" x14ac:dyDescent="0.3">
      <c r="A996" s="2"/>
      <c r="G996" s="4"/>
      <c r="H996" s="5"/>
      <c r="I996" s="5"/>
      <c r="J996" s="5"/>
      <c r="K996" s="5"/>
    </row>
    <row r="997" spans="1:11" x14ac:dyDescent="0.3">
      <c r="A997" s="2"/>
      <c r="G997" s="4"/>
      <c r="H997" s="5"/>
      <c r="I997" s="5"/>
      <c r="J997" s="5"/>
      <c r="K997" s="5"/>
    </row>
    <row r="998" spans="1:11" x14ac:dyDescent="0.3">
      <c r="A998" s="2"/>
      <c r="G998" s="4"/>
      <c r="H998" s="5"/>
      <c r="I998" s="5"/>
      <c r="J998" s="5"/>
      <c r="K998" s="5"/>
    </row>
    <row r="999" spans="1:11" x14ac:dyDescent="0.3">
      <c r="A999" s="2"/>
      <c r="G999" s="4"/>
      <c r="H999" s="5"/>
      <c r="I999" s="5"/>
      <c r="J999" s="5"/>
      <c r="K999" s="5"/>
    </row>
    <row r="1000" spans="1:11" x14ac:dyDescent="0.3">
      <c r="A1000" s="2"/>
      <c r="G1000" s="4"/>
      <c r="H1000" s="5"/>
      <c r="I1000" s="5"/>
      <c r="J1000" s="5"/>
      <c r="K1000" s="5"/>
    </row>
  </sheetData>
  <conditionalFormatting sqref="L2:L1000">
    <cfRule type="expression" dxfId="0" priority="1">
      <formula>$L2&lt;&gt;""</formula>
    </cfRule>
  </conditionalFormatting>
  <dataValidations count="6">
    <dataValidation type="date" allowBlank="1" showInputMessage="1" showErrorMessage="1" errorTitle="Data inválida" error="Informe uma data válida." sqref="A2:A121" xr:uid="{13C2C930-9C8A-4DF8-9B6A-15CD013A5DA9}">
      <formula1>1</formula1>
      <formula2>2958465</formula2>
    </dataValidation>
    <dataValidation type="list" allowBlank="1" showInputMessage="1" showErrorMessage="1" errorTitle="Região" error="Cadastre a região em LISTAS antes de usá-la." sqref="C2:C121" xr:uid="{9375447D-4352-4DEE-92EC-2B223099CCB1}">
      <formula1>RegioesDados</formula1>
    </dataValidation>
    <dataValidation type="list" allowBlank="1" showInputMessage="1" showErrorMessage="1" errorTitle="Vendedor" error="Cadastre o vendedor em LISTAS antes de usá-lo." sqref="D2:D121" xr:uid="{4FF1B741-074B-4A74-982F-DF8AC2A22C4E}">
      <formula1>VendedoresDados</formula1>
    </dataValidation>
    <dataValidation type="whole" operator="greaterThan" allowBlank="1" showInputMessage="1" showErrorMessage="1" errorTitle="Quantidade" error="Informe uma quantidade inteira maior que zero." sqref="G2:G121" xr:uid="{C77425FA-9F24-4A3E-9A8E-330B7FF834E1}">
      <formula1>0</formula1>
    </dataValidation>
    <dataValidation type="decimal" operator="greaterThanOrEqual" allowBlank="1" showInputMessage="1" showErrorMessage="1" errorTitle="Preço unitário" error="Informe um valor numérico igual ou maior que zero." sqref="H2:H121" xr:uid="{FC1D85DF-720A-417F-8675-E0064B1153AE}">
      <formula1>0</formula1>
    </dataValidation>
    <dataValidation type="decimal" operator="greaterThanOrEqual" allowBlank="1" showInputMessage="1" showErrorMessage="1" errorTitle="Custo unitário" error="Informe um valor numérico igual ou maior que zero; zero é permitido." sqref="I2:I121" xr:uid="{05C76B7F-5DD9-4B13-BF24-0B5614175370}">
      <formula1>0</formula1>
    </dataValidation>
  </dataValidation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173654"/>
  </sheetPr>
  <dimension ref="A1:Y1000"/>
  <sheetViews>
    <sheetView showGridLines="0" workbookViewId="0">
      <selection sqref="A1:N2"/>
    </sheetView>
  </sheetViews>
  <sheetFormatPr defaultRowHeight="14.4" x14ac:dyDescent="0.3"/>
  <cols>
    <col min="1" max="1" width="12" customWidth="1"/>
    <col min="2" max="2" width="15" customWidth="1"/>
    <col min="3" max="3" width="8" customWidth="1"/>
    <col min="4" max="4" width="12" customWidth="1"/>
    <col min="5" max="5" width="15" customWidth="1"/>
    <col min="6" max="7" width="8" customWidth="1"/>
    <col min="8" max="11" width="12" customWidth="1"/>
    <col min="12" max="12" width="3" customWidth="1"/>
    <col min="13" max="14" width="12" customWidth="1"/>
    <col min="16" max="16" width="12" hidden="1" customWidth="1"/>
    <col min="17" max="17" width="16" hidden="1" customWidth="1"/>
    <col min="18" max="18" width="0" hidden="1" customWidth="1"/>
    <col min="19" max="20" width="16" hidden="1" customWidth="1"/>
    <col min="21" max="25" width="0" hidden="1" customWidth="1"/>
  </cols>
  <sheetData>
    <row r="1" spans="1:25" ht="25.95" customHeight="1" x14ac:dyDescent="0.3">
      <c r="A1" s="29" t="s">
        <v>176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P1" t="s">
        <v>177</v>
      </c>
      <c r="Q1" t="s">
        <v>30</v>
      </c>
      <c r="S1" t="s">
        <v>23</v>
      </c>
      <c r="T1" t="s">
        <v>30</v>
      </c>
      <c r="U1" t="s">
        <v>177</v>
      </c>
      <c r="V1" t="s">
        <v>30</v>
      </c>
    </row>
    <row r="2" spans="1:25" ht="25.95" customHeight="1" x14ac:dyDescent="0.3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P2" s="12">
        <f t="shared" ref="P2:P13" si="0">IF(AND(ISNUMBER($H$6),$H$6&gt;=1900,$H$6&lt;=9999),DATE($H$6,ROW()-1,1),"")</f>
        <v>46023</v>
      </c>
      <c r="Q2" s="5">
        <f>IF(COUNTIF(DADOS!$O$2:$O$1000,1)=0,"",SUMIFS(DADOS!$J$2:$J$1000,DADOS!$O$2:$O$1000,1,DADOS!$A$2:$A$1000,"&gt;="&amp;P2,DADOS!$A$2:$A$1000,"&lt;"&amp;DATE(YEAR(P2),MONTH(P2)+1,1)))</f>
        <v>69679.600000000006</v>
      </c>
      <c r="S2" t="str">
        <f>IFERROR(INDEX(LISTAS!$A$3:$A$1000,MATCH(ROWS($S$2:S2),LISTAS!$D$3:$D$1000,0)),"")</f>
        <v>Norte</v>
      </c>
      <c r="T2" s="5">
        <f>IF(S2="","",SUMIFS(DADOS!$J$2:$J$1000,DADOS!$O$2:$O$1000,1,DADOS!$C$2:$C$1000,S2))</f>
        <v>96885.1</v>
      </c>
      <c r="U2" t="s">
        <v>178</v>
      </c>
      <c r="V2" s="13">
        <f t="shared" ref="V2:V13" si="1">IF(Q2="","",Q2)</f>
        <v>69679.600000000006</v>
      </c>
      <c r="X2" t="str">
        <f>IF(S2="","",S2)</f>
        <v>Norte</v>
      </c>
      <c r="Y2">
        <f>IF(X2="","",T2)</f>
        <v>96885.1</v>
      </c>
    </row>
    <row r="3" spans="1:25" x14ac:dyDescent="0.3">
      <c r="A3" s="30" t="s">
        <v>179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P3" s="12">
        <f t="shared" si="0"/>
        <v>46054</v>
      </c>
      <c r="Q3" s="5">
        <f>IF(COUNTIF(DADOS!$O$2:$O$1000,1)=0,"",SUMIFS(DADOS!$J$2:$J$1000,DADOS!$O$2:$O$1000,1,DADOS!$A$2:$A$1000,"&gt;="&amp;P3,DADOS!$A$2:$A$1000,"&lt;"&amp;DATE(YEAR(P3),MONTH(P3)+1,1)))</f>
        <v>41877.199999999997</v>
      </c>
      <c r="S3" t="str">
        <f>IFERROR(INDEX(LISTAS!$A$3:$A$1000,MATCH(ROWS($S$2:S3),LISTAS!$D$3:$D$1000,0)),"")</f>
        <v>Nordeste</v>
      </c>
      <c r="T3" s="5">
        <f>IF(S3="","",SUMIFS(DADOS!$J$2:$J$1000,DADOS!$O$2:$O$1000,1,DADOS!$C$2:$C$1000,S3))</f>
        <v>122480.9</v>
      </c>
      <c r="U3" t="s">
        <v>180</v>
      </c>
      <c r="V3" s="13">
        <f t="shared" si="1"/>
        <v>41877.199999999997</v>
      </c>
      <c r="X3" t="str">
        <f>IF(S3="","",S3)</f>
        <v>Nordeste</v>
      </c>
      <c r="Y3">
        <f>IF(X3="","",T3)</f>
        <v>122480.9</v>
      </c>
    </row>
    <row r="4" spans="1:25" x14ac:dyDescent="0.3">
      <c r="P4" s="12">
        <f t="shared" si="0"/>
        <v>46082</v>
      </c>
      <c r="Q4" s="5">
        <f>IF(COUNTIF(DADOS!$O$2:$O$1000,1)=0,"",SUMIFS(DADOS!$J$2:$J$1000,DADOS!$O$2:$O$1000,1,DADOS!$A$2:$A$1000,"&gt;="&amp;P4,DADOS!$A$2:$A$1000,"&lt;"&amp;DATE(YEAR(P4),MONTH(P4)+1,1)))</f>
        <v>58128.5</v>
      </c>
      <c r="S4" t="str">
        <f>IFERROR(INDEX(LISTAS!$A$3:$A$1000,MATCH(ROWS($S$2:S4),LISTAS!$D$3:$D$1000,0)),"")</f>
        <v>Centro-Oeste</v>
      </c>
      <c r="T4" s="5">
        <f>IF(S4="","",SUMIFS(DADOS!$J$2:$J$1000,DADOS!$O$2:$O$1000,1,DADOS!$C$2:$C$1000,S4))</f>
        <v>117866.40000000001</v>
      </c>
      <c r="U4" t="s">
        <v>181</v>
      </c>
      <c r="V4" s="13">
        <f t="shared" si="1"/>
        <v>58128.5</v>
      </c>
      <c r="X4" t="str">
        <f>IF(S4="","",S4)</f>
        <v>Centro-Oeste</v>
      </c>
      <c r="Y4">
        <f>IF(X4="","",T4)</f>
        <v>117866.40000000001</v>
      </c>
    </row>
    <row r="5" spans="1:25" ht="15.6" x14ac:dyDescent="0.3">
      <c r="A5" s="31" t="s">
        <v>182</v>
      </c>
      <c r="B5" s="27"/>
      <c r="P5" s="12">
        <f t="shared" si="0"/>
        <v>46113</v>
      </c>
      <c r="Q5" s="5">
        <f>IF(COUNTIF(DADOS!$O$2:$O$1000,1)=0,"",SUMIFS(DADOS!$J$2:$J$1000,DADOS!$O$2:$O$1000,1,DADOS!$A$2:$A$1000,"&gt;="&amp;P5,DADOS!$A$2:$A$1000,"&lt;"&amp;DATE(YEAR(P5),MONTH(P5)+1,1)))</f>
        <v>51465.1</v>
      </c>
      <c r="S5" t="str">
        <f>IFERROR(INDEX(LISTAS!$A$3:$A$1000,MATCH(ROWS($S$2:S5),LISTAS!$D$3:$D$1000,0)),"")</f>
        <v>Sudeste</v>
      </c>
      <c r="T5" s="5">
        <f>IF(S5="","",SUMIFS(DADOS!$J$2:$J$1000,DADOS!$O$2:$O$1000,1,DADOS!$C$2:$C$1000,S5))</f>
        <v>86666.5</v>
      </c>
      <c r="U5" t="s">
        <v>183</v>
      </c>
      <c r="V5" s="13">
        <f t="shared" si="1"/>
        <v>51465.1</v>
      </c>
      <c r="X5" t="str">
        <f>IF(S5="","",S5)</f>
        <v>Sudeste</v>
      </c>
      <c r="Y5">
        <f>IF(X5="","",T5)</f>
        <v>86666.5</v>
      </c>
    </row>
    <row r="6" spans="1:25" x14ac:dyDescent="0.3">
      <c r="A6" s="14" t="s">
        <v>23</v>
      </c>
      <c r="B6" s="15" t="s">
        <v>184</v>
      </c>
      <c r="D6" s="14" t="s">
        <v>24</v>
      </c>
      <c r="E6" s="15" t="s">
        <v>184</v>
      </c>
      <c r="G6" t="s">
        <v>185</v>
      </c>
      <c r="H6" s="16">
        <v>2026</v>
      </c>
      <c r="P6" s="12">
        <f t="shared" si="0"/>
        <v>46143</v>
      </c>
      <c r="Q6" s="5">
        <f>IF(COUNTIF(DADOS!$O$2:$O$1000,1)=0,"",SUMIFS(DADOS!$J$2:$J$1000,DADOS!$O$2:$O$1000,1,DADOS!$A$2:$A$1000,"&gt;="&amp;P6,DADOS!$A$2:$A$1000,"&lt;"&amp;DATE(YEAR(P6),MONTH(P6)+1,1)))</f>
        <v>40809.9</v>
      </c>
      <c r="S6" t="str">
        <f>IFERROR(INDEX(LISTAS!$A$3:$A$1000,MATCH(ROWS($S$2:S6),LISTAS!$D$3:$D$1000,0)),"")</f>
        <v>Sul</v>
      </c>
      <c r="T6" s="5">
        <f>IF(S6="","",SUMIFS(DADOS!$J$2:$J$1000,DADOS!$O$2:$O$1000,1,DADOS!$C$2:$C$1000,S6))</f>
        <v>116351.2</v>
      </c>
      <c r="U6" t="s">
        <v>186</v>
      </c>
      <c r="V6" s="13">
        <f t="shared" si="1"/>
        <v>40809.9</v>
      </c>
      <c r="X6" t="str">
        <f>IF(S6="","",S6)</f>
        <v>Sul</v>
      </c>
      <c r="Y6">
        <f>IF(X6="","",T6)</f>
        <v>116351.2</v>
      </c>
    </row>
    <row r="7" spans="1:25" x14ac:dyDescent="0.3">
      <c r="P7" s="12">
        <f t="shared" si="0"/>
        <v>46174</v>
      </c>
      <c r="Q7" s="5">
        <f>IF(COUNTIF(DADOS!$O$2:$O$1000,1)=0,"",SUMIFS(DADOS!$J$2:$J$1000,DADOS!$O$2:$O$1000,1,DADOS!$A$2:$A$1000,"&gt;="&amp;P7,DADOS!$A$2:$A$1000,"&lt;"&amp;DATE(YEAR(P7),MONTH(P7)+1,1)))</f>
        <v>33197</v>
      </c>
      <c r="S7" t="str">
        <f>IFERROR(INDEX(LISTAS!$A$3:$A$1000,MATCH(ROWS($S$2:S7),LISTAS!$D$3:$D$1000,0)),"")</f>
        <v/>
      </c>
      <c r="T7" s="5" t="str">
        <f>IF(S7="","",SUMIFS(DADOS!$J$2:$J$1000,DADOS!$O$2:$O$1000,1,DADOS!$C$2:$C$1000,S7))</f>
        <v/>
      </c>
      <c r="U7" t="s">
        <v>187</v>
      </c>
      <c r="V7" s="13">
        <f t="shared" si="1"/>
        <v>33197</v>
      </c>
      <c r="X7" t="str">
        <f>IF(S7="","",S7)</f>
        <v/>
      </c>
      <c r="Y7" t="str">
        <f>IF(X7="","",T7)</f>
        <v/>
      </c>
    </row>
    <row r="8" spans="1:25" x14ac:dyDescent="0.3">
      <c r="A8" s="32" t="s">
        <v>30</v>
      </c>
      <c r="B8" s="27"/>
      <c r="C8" s="27"/>
      <c r="E8" s="32" t="s">
        <v>188</v>
      </c>
      <c r="F8" s="27"/>
      <c r="G8" s="27"/>
      <c r="I8" s="32" t="s">
        <v>189</v>
      </c>
      <c r="J8" s="27"/>
      <c r="K8" s="27"/>
      <c r="M8" s="32" t="s">
        <v>190</v>
      </c>
      <c r="N8" s="27"/>
      <c r="P8" s="12">
        <f t="shared" si="0"/>
        <v>46204</v>
      </c>
      <c r="Q8" s="5">
        <f>IF(COUNTIF(DADOS!$O$2:$O$1000,1)=0,"",SUMIFS(DADOS!$J$2:$J$1000,DADOS!$O$2:$O$1000,1,DADOS!$A$2:$A$1000,"&gt;="&amp;P8,DADOS!$A$2:$A$1000,"&lt;"&amp;DATE(YEAR(P8),MONTH(P8)+1,1)))</f>
        <v>42914</v>
      </c>
      <c r="S8" t="str">
        <f>IFERROR(INDEX(LISTAS!$A$3:$A$1000,MATCH(ROWS($S$2:S8),LISTAS!$D$3:$D$1000,0)),"")</f>
        <v/>
      </c>
      <c r="T8" s="5" t="str">
        <f>IF(S8="","",SUMIFS(DADOS!$J$2:$J$1000,DADOS!$O$2:$O$1000,1,DADOS!$C$2:$C$1000,S8))</f>
        <v/>
      </c>
      <c r="U8" t="s">
        <v>191</v>
      </c>
      <c r="V8" s="13">
        <f t="shared" si="1"/>
        <v>42914</v>
      </c>
      <c r="X8" t="str">
        <f>IF(S8="","",S8)</f>
        <v/>
      </c>
      <c r="Y8" t="str">
        <f>IF(X8="","",T8)</f>
        <v/>
      </c>
    </row>
    <row r="9" spans="1:25" x14ac:dyDescent="0.3">
      <c r="A9" s="33">
        <f>IF(COUNTIF(DADOS!$O$2:$O$1000,1)=0,"Sem dados",SUMIFS(DADOS!$J$2:$J$1000,DADOS!$O$2:$O$1000,1))</f>
        <v>540250.1</v>
      </c>
      <c r="B9" s="34"/>
      <c r="C9" s="34"/>
      <c r="E9" s="35">
        <f>IF(COUNTIF(DADOS!$O$2:$O$1000,1)=0,"Sem dados",SUM(DADOS!$P$2:$P$1000))</f>
        <v>120</v>
      </c>
      <c r="F9" s="36"/>
      <c r="G9" s="36"/>
      <c r="I9" s="33">
        <f>IF(OR(NOT(ISNUMBER(A9)),NOT(ISNUMBER(E9)),E9=0),"Sem dados",A9/E9)</f>
        <v>4502.0841666666665</v>
      </c>
      <c r="J9" s="34"/>
      <c r="K9" s="34"/>
      <c r="M9" s="33">
        <f>IF(COUNTIF(DADOS!$O$2:$O$1000,1)=0,"Sem dados",IF(COUNTIFS(DADOS!$O$2:$O$1000,1,DADOS!$K$2:$K$1000,"")&gt;0,"Incompleto",SUMIFS(DADOS!$K$2:$K$1000,DADOS!$O$2:$O$1000,1)))</f>
        <v>164390.1</v>
      </c>
      <c r="N9" s="34"/>
      <c r="P9" s="12">
        <f t="shared" si="0"/>
        <v>46235</v>
      </c>
      <c r="Q9" s="5">
        <f>IF(COUNTIF(DADOS!$O$2:$O$1000,1)=0,"",SUMIFS(DADOS!$J$2:$J$1000,DADOS!$O$2:$O$1000,1,DADOS!$A$2:$A$1000,"&gt;="&amp;P9,DADOS!$A$2:$A$1000,"&lt;"&amp;DATE(YEAR(P9),MONTH(P9)+1,1)))</f>
        <v>34396.6</v>
      </c>
      <c r="S9" t="str">
        <f>IFERROR(INDEX(LISTAS!$A$3:$A$1000,MATCH(ROWS($S$2:S9),LISTAS!$D$3:$D$1000,0)),"")</f>
        <v/>
      </c>
      <c r="T9" s="5" t="str">
        <f>IF(S9="","",SUMIFS(DADOS!$J$2:$J$1000,DADOS!$O$2:$O$1000,1,DADOS!$C$2:$C$1000,S9))</f>
        <v/>
      </c>
      <c r="U9" t="s">
        <v>192</v>
      </c>
      <c r="V9" s="13">
        <f t="shared" si="1"/>
        <v>34396.6</v>
      </c>
      <c r="X9" t="str">
        <f>IF(COUNT(LISTAS!$D$3:$D$1000)&gt;8,"Outras",IF(S9="","",S9))</f>
        <v/>
      </c>
      <c r="Y9" t="str">
        <f>IF(X9="","",IF(COUNT(LISTAS!$D$3:$D$1000)&gt;8,SUM(T9:T1000),T9))</f>
        <v/>
      </c>
    </row>
    <row r="10" spans="1:25" x14ac:dyDescent="0.3">
      <c r="A10" s="34"/>
      <c r="B10" s="34"/>
      <c r="C10" s="34"/>
      <c r="E10" s="36"/>
      <c r="F10" s="36"/>
      <c r="G10" s="36"/>
      <c r="I10" s="34"/>
      <c r="J10" s="34"/>
      <c r="K10" s="34"/>
      <c r="M10" s="34"/>
      <c r="N10" s="34"/>
      <c r="P10" s="12">
        <f t="shared" si="0"/>
        <v>46266</v>
      </c>
      <c r="Q10" s="5">
        <f>IF(COUNTIF(DADOS!$O$2:$O$1000,1)=0,"",SUMIFS(DADOS!$J$2:$J$1000,DADOS!$O$2:$O$1000,1,DADOS!$A$2:$A$1000,"&gt;="&amp;P10,DADOS!$A$2:$A$1000,"&lt;"&amp;DATE(YEAR(P10),MONTH(P10)+1,1)))</f>
        <v>66889.5</v>
      </c>
      <c r="S10" t="str">
        <f>IFERROR(INDEX(LISTAS!$A$3:$A$1000,MATCH(ROWS($S$2:S10),LISTAS!$D$3:$D$1000,0)),"")</f>
        <v/>
      </c>
      <c r="T10" s="5" t="str">
        <f>IF(S10="","",SUMIFS(DADOS!$J$2:$J$1000,DADOS!$O$2:$O$1000,1,DADOS!$C$2:$C$1000,S10))</f>
        <v/>
      </c>
      <c r="U10" t="s">
        <v>193</v>
      </c>
      <c r="V10" s="13">
        <f t="shared" si="1"/>
        <v>66889.5</v>
      </c>
    </row>
    <row r="11" spans="1:25" x14ac:dyDescent="0.3">
      <c r="A11" s="34"/>
      <c r="B11" s="34"/>
      <c r="C11" s="34"/>
      <c r="E11" s="36"/>
      <c r="F11" s="36"/>
      <c r="G11" s="36"/>
      <c r="I11" s="34"/>
      <c r="J11" s="34"/>
      <c r="K11" s="34"/>
      <c r="M11" s="34"/>
      <c r="N11" s="34"/>
      <c r="P11" s="12">
        <f t="shared" si="0"/>
        <v>46296</v>
      </c>
      <c r="Q11" s="5">
        <f>IF(COUNTIF(DADOS!$O$2:$O$1000,1)=0,"",SUMIFS(DADOS!$J$2:$J$1000,DADOS!$O$2:$O$1000,1,DADOS!$A$2:$A$1000,"&gt;="&amp;P11,DADOS!$A$2:$A$1000,"&lt;"&amp;DATE(YEAR(P11),MONTH(P11)+1,1)))</f>
        <v>25893.599999999999</v>
      </c>
      <c r="S11" t="str">
        <f>IFERROR(INDEX(LISTAS!$A$3:$A$1000,MATCH(ROWS($S$2:S11),LISTAS!$D$3:$D$1000,0)),"")</f>
        <v/>
      </c>
      <c r="T11" s="5" t="str">
        <f>IF(S11="","",SUMIFS(DADOS!$J$2:$J$1000,DADOS!$O$2:$O$1000,1,DADOS!$C$2:$C$1000,S11))</f>
        <v/>
      </c>
      <c r="U11" t="s">
        <v>194</v>
      </c>
      <c r="V11" s="13">
        <f t="shared" si="1"/>
        <v>25893.599999999999</v>
      </c>
    </row>
    <row r="12" spans="1:25" ht="19.95" customHeight="1" x14ac:dyDescent="0.3">
      <c r="A12" s="28" t="str">
        <f>IF(OR(NOT(ISNUMBER($H$6)),$H$6&lt;1900,$H$6&gt;9999),"Informe um Ano válido",IF(OR(ROWS(TabelaVendas[Pedido])&gt;999,COUNTA(DADOS!$B$1001:$B$1048576)&gt;0),"Limite de 999 itens excedido: linhas após 1000 não entram nos indicadores",IF(COUNTA(DADOS!$B$2:$B$1000)&gt;COUNTA(TabelaVendas[Pedido]),"Há itens fora da Tabela; digite logo abaixo dela",IF(COUNTA(DADOS!$A$2:$I$1000)=0,"Sem dados — preencha a aba DADOS",IF(COUNTIF(DADOS!$O$2:$O$1000,1)=0,"Sem dados para os filtros selecionados"&amp;IF(SUM(DADOS!$Q$2:$Q$1000)&gt;0," • Revise pendências em DADOS",""),IF(SUM(DADOS!$Q$2:$Q$1000)&gt;0,"Revise "&amp;SUM(DADOS!$Q$2:$Q$1000)&amp;" linha(s) sinalizada(s) em DADOS",""))))))</f>
        <v/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P12" s="12">
        <f t="shared" si="0"/>
        <v>46327</v>
      </c>
      <c r="Q12" s="5">
        <f>IF(COUNTIF(DADOS!$O$2:$O$1000,1)=0,"",SUMIFS(DADOS!$J$2:$J$1000,DADOS!$O$2:$O$1000,1,DADOS!$A$2:$A$1000,"&gt;="&amp;P12,DADOS!$A$2:$A$1000,"&lt;"&amp;DATE(YEAR(P12),MONTH(P12)+1,1)))</f>
        <v>39009.599999999999</v>
      </c>
      <c r="S12" t="str">
        <f>IFERROR(INDEX(LISTAS!$A$3:$A$1000,MATCH(ROWS($S$2:S12),LISTAS!$D$3:$D$1000,0)),"")</f>
        <v/>
      </c>
      <c r="T12" s="5" t="str">
        <f>IF(S12="","",SUMIFS(DADOS!$J$2:$J$1000,DADOS!$O$2:$O$1000,1,DADOS!$C$2:$C$1000,S12))</f>
        <v/>
      </c>
      <c r="U12" t="s">
        <v>195</v>
      </c>
      <c r="V12" s="13">
        <f t="shared" si="1"/>
        <v>39009.599999999999</v>
      </c>
    </row>
    <row r="13" spans="1:25" x14ac:dyDescent="0.3">
      <c r="P13" s="12">
        <f t="shared" si="0"/>
        <v>46357</v>
      </c>
      <c r="Q13" s="5">
        <f>IF(COUNTIF(DADOS!$O$2:$O$1000,1)=0,"",SUMIFS(DADOS!$J$2:$J$1000,DADOS!$O$2:$O$1000,1,DADOS!$A$2:$A$1000,"&gt;="&amp;P13,DADOS!$A$2:$A$1000,"&lt;"&amp;DATE(YEAR(P13),MONTH(P13)+1,1)))</f>
        <v>35989.5</v>
      </c>
      <c r="S13" t="str">
        <f>IFERROR(INDEX(LISTAS!$A$3:$A$1000,MATCH(ROWS($S$2:S13),LISTAS!$D$3:$D$1000,0)),"")</f>
        <v/>
      </c>
      <c r="T13" s="5" t="str">
        <f>IF(S13="","",SUMIFS(DADOS!$J$2:$J$1000,DADOS!$O$2:$O$1000,1,DADOS!$C$2:$C$1000,S13))</f>
        <v/>
      </c>
      <c r="U13" t="s">
        <v>196</v>
      </c>
      <c r="V13" s="13">
        <f t="shared" si="1"/>
        <v>35989.5</v>
      </c>
    </row>
    <row r="14" spans="1:25" x14ac:dyDescent="0.3">
      <c r="S14" t="str">
        <f>IFERROR(INDEX(LISTAS!$A$3:$A$1000,MATCH(ROWS($S$2:S14),LISTAS!$D$3:$D$1000,0)),"")</f>
        <v/>
      </c>
      <c r="T14" s="5" t="str">
        <f>IF(S14="","",SUMIFS(DADOS!$J$2:$J$1000,DADOS!$O$2:$O$1000,1,DADOS!$C$2:$C$1000,S14))</f>
        <v/>
      </c>
    </row>
    <row r="15" spans="1:25" x14ac:dyDescent="0.3">
      <c r="S15" t="str">
        <f>IFERROR(INDEX(LISTAS!$A$3:$A$1000,MATCH(ROWS($S$2:S15),LISTAS!$D$3:$D$1000,0)),"")</f>
        <v/>
      </c>
      <c r="T15" s="5" t="str">
        <f>IF(S15="","",SUMIFS(DADOS!$J$2:$J$1000,DADOS!$O$2:$O$1000,1,DADOS!$C$2:$C$1000,S15))</f>
        <v/>
      </c>
    </row>
    <row r="16" spans="1:25" x14ac:dyDescent="0.3">
      <c r="S16" t="str">
        <f>IFERROR(INDEX(LISTAS!$A$3:$A$1000,MATCH(ROWS($S$2:S16),LISTAS!$D$3:$D$1000,0)),"")</f>
        <v/>
      </c>
      <c r="T16" s="5" t="str">
        <f>IF(S16="","",SUMIFS(DADOS!$J$2:$J$1000,DADOS!$O$2:$O$1000,1,DADOS!$C$2:$C$1000,S16))</f>
        <v/>
      </c>
    </row>
    <row r="17" spans="19:20" x14ac:dyDescent="0.3">
      <c r="S17" t="str">
        <f>IFERROR(INDEX(LISTAS!$A$3:$A$1000,MATCH(ROWS($S$2:S17),LISTAS!$D$3:$D$1000,0)),"")</f>
        <v/>
      </c>
      <c r="T17" s="5" t="str">
        <f>IF(S17="","",SUMIFS(DADOS!$J$2:$J$1000,DADOS!$O$2:$O$1000,1,DADOS!$C$2:$C$1000,S17))</f>
        <v/>
      </c>
    </row>
    <row r="18" spans="19:20" x14ac:dyDescent="0.3">
      <c r="S18" t="str">
        <f>IFERROR(INDEX(LISTAS!$A$3:$A$1000,MATCH(ROWS($S$2:S18),LISTAS!$D$3:$D$1000,0)),"")</f>
        <v/>
      </c>
      <c r="T18" s="5" t="str">
        <f>IF(S18="","",SUMIFS(DADOS!$J$2:$J$1000,DADOS!$O$2:$O$1000,1,DADOS!$C$2:$C$1000,S18))</f>
        <v/>
      </c>
    </row>
    <row r="19" spans="19:20" x14ac:dyDescent="0.3">
      <c r="S19" t="str">
        <f>IFERROR(INDEX(LISTAS!$A$3:$A$1000,MATCH(ROWS($S$2:S19),LISTAS!$D$3:$D$1000,0)),"")</f>
        <v/>
      </c>
      <c r="T19" s="5" t="str">
        <f>IF(S19="","",SUMIFS(DADOS!$J$2:$J$1000,DADOS!$O$2:$O$1000,1,DADOS!$C$2:$C$1000,S19))</f>
        <v/>
      </c>
    </row>
    <row r="20" spans="19:20" x14ac:dyDescent="0.3">
      <c r="S20" t="str">
        <f>IFERROR(INDEX(LISTAS!$A$3:$A$1000,MATCH(ROWS($S$2:S20),LISTAS!$D$3:$D$1000,0)),"")</f>
        <v/>
      </c>
      <c r="T20" s="5" t="str">
        <f>IF(S20="","",SUMIFS(DADOS!$J$2:$J$1000,DADOS!$O$2:$O$1000,1,DADOS!$C$2:$C$1000,S20))</f>
        <v/>
      </c>
    </row>
    <row r="21" spans="19:20" x14ac:dyDescent="0.3">
      <c r="S21" t="str">
        <f>IFERROR(INDEX(LISTAS!$A$3:$A$1000,MATCH(ROWS($S$2:S21),LISTAS!$D$3:$D$1000,0)),"")</f>
        <v/>
      </c>
      <c r="T21" s="5" t="str">
        <f>IF(S21="","",SUMIFS(DADOS!$J$2:$J$1000,DADOS!$O$2:$O$1000,1,DADOS!$C$2:$C$1000,S21))</f>
        <v/>
      </c>
    </row>
    <row r="22" spans="19:20" x14ac:dyDescent="0.3">
      <c r="S22" t="str">
        <f>IFERROR(INDEX(LISTAS!$A$3:$A$1000,MATCH(ROWS($S$2:S22),LISTAS!$D$3:$D$1000,0)),"")</f>
        <v/>
      </c>
      <c r="T22" s="5" t="str">
        <f>IF(S22="","",SUMIFS(DADOS!$J$2:$J$1000,DADOS!$O$2:$O$1000,1,DADOS!$C$2:$C$1000,S22))</f>
        <v/>
      </c>
    </row>
    <row r="23" spans="19:20" x14ac:dyDescent="0.3">
      <c r="S23" t="str">
        <f>IFERROR(INDEX(LISTAS!$A$3:$A$1000,MATCH(ROWS($S$2:S23),LISTAS!$D$3:$D$1000,0)),"")</f>
        <v/>
      </c>
      <c r="T23" s="5" t="str">
        <f>IF(S23="","",SUMIFS(DADOS!$J$2:$J$1000,DADOS!$O$2:$O$1000,1,DADOS!$C$2:$C$1000,S23))</f>
        <v/>
      </c>
    </row>
    <row r="24" spans="19:20" x14ac:dyDescent="0.3">
      <c r="S24" t="str">
        <f>IFERROR(INDEX(LISTAS!$A$3:$A$1000,MATCH(ROWS($S$2:S24),LISTAS!$D$3:$D$1000,0)),"")</f>
        <v/>
      </c>
      <c r="T24" s="5" t="str">
        <f>IF(S24="","",SUMIFS(DADOS!$J$2:$J$1000,DADOS!$O$2:$O$1000,1,DADOS!$C$2:$C$1000,S24))</f>
        <v/>
      </c>
    </row>
    <row r="25" spans="19:20" x14ac:dyDescent="0.3">
      <c r="S25" t="str">
        <f>IFERROR(INDEX(LISTAS!$A$3:$A$1000,MATCH(ROWS($S$2:S25),LISTAS!$D$3:$D$1000,0)),"")</f>
        <v/>
      </c>
      <c r="T25" s="5" t="str">
        <f>IF(S25="","",SUMIFS(DADOS!$J$2:$J$1000,DADOS!$O$2:$O$1000,1,DADOS!$C$2:$C$1000,S25))</f>
        <v/>
      </c>
    </row>
    <row r="26" spans="19:20" x14ac:dyDescent="0.3">
      <c r="S26" t="str">
        <f>IFERROR(INDEX(LISTAS!$A$3:$A$1000,MATCH(ROWS($S$2:S26),LISTAS!$D$3:$D$1000,0)),"")</f>
        <v/>
      </c>
      <c r="T26" s="5" t="str">
        <f>IF(S26="","",SUMIFS(DADOS!$J$2:$J$1000,DADOS!$O$2:$O$1000,1,DADOS!$C$2:$C$1000,S26))</f>
        <v/>
      </c>
    </row>
    <row r="27" spans="19:20" x14ac:dyDescent="0.3">
      <c r="S27" t="str">
        <f>IFERROR(INDEX(LISTAS!$A$3:$A$1000,MATCH(ROWS($S$2:S27),LISTAS!$D$3:$D$1000,0)),"")</f>
        <v/>
      </c>
      <c r="T27" s="5" t="str">
        <f>IF(S27="","",SUMIFS(DADOS!$J$2:$J$1000,DADOS!$O$2:$O$1000,1,DADOS!$C$2:$C$1000,S27))</f>
        <v/>
      </c>
    </row>
    <row r="28" spans="19:20" x14ac:dyDescent="0.3">
      <c r="S28" t="str">
        <f>IFERROR(INDEX(LISTAS!$A$3:$A$1000,MATCH(ROWS($S$2:S28),LISTAS!$D$3:$D$1000,0)),"")</f>
        <v/>
      </c>
      <c r="T28" s="5" t="str">
        <f>IF(S28="","",SUMIFS(DADOS!$J$2:$J$1000,DADOS!$O$2:$O$1000,1,DADOS!$C$2:$C$1000,S28))</f>
        <v/>
      </c>
    </row>
    <row r="29" spans="19:20" x14ac:dyDescent="0.3">
      <c r="S29" t="str">
        <f>IFERROR(INDEX(LISTAS!$A$3:$A$1000,MATCH(ROWS($S$2:S29),LISTAS!$D$3:$D$1000,0)),"")</f>
        <v/>
      </c>
      <c r="T29" s="5" t="str">
        <f>IF(S29="","",SUMIFS(DADOS!$J$2:$J$1000,DADOS!$O$2:$O$1000,1,DADOS!$C$2:$C$1000,S29))</f>
        <v/>
      </c>
    </row>
    <row r="30" spans="19:20" ht="7.95" customHeight="1" x14ac:dyDescent="0.3">
      <c r="S30" t="str">
        <f>IFERROR(INDEX(LISTAS!$A$3:$A$1000,MATCH(ROWS($S$2:S30),LISTAS!$D$3:$D$1000,0)),"")</f>
        <v/>
      </c>
      <c r="T30" s="5" t="str">
        <f>IF(S30="","",SUMIFS(DADOS!$J$2:$J$1000,DADOS!$O$2:$O$1000,1,DADOS!$C$2:$C$1000,S30))</f>
        <v/>
      </c>
    </row>
    <row r="31" spans="19:20" ht="7.95" customHeight="1" x14ac:dyDescent="0.3">
      <c r="S31" t="str">
        <f>IFERROR(INDEX(LISTAS!$A$3:$A$1000,MATCH(ROWS($S$2:S31),LISTAS!$D$3:$D$1000,0)),"")</f>
        <v/>
      </c>
      <c r="T31" s="5" t="str">
        <f>IF(S31="","",SUMIFS(DADOS!$J$2:$J$1000,DADOS!$O$2:$O$1000,1,DADOS!$C$2:$C$1000,S31))</f>
        <v/>
      </c>
    </row>
    <row r="32" spans="19:20" ht="7.95" customHeight="1" x14ac:dyDescent="0.3">
      <c r="S32" t="str">
        <f>IFERROR(INDEX(LISTAS!$A$3:$A$1000,MATCH(ROWS($S$2:S32),LISTAS!$D$3:$D$1000,0)),"")</f>
        <v/>
      </c>
      <c r="T32" s="5" t="str">
        <f>IF(S32="","",SUMIFS(DADOS!$J$2:$J$1000,DADOS!$O$2:$O$1000,1,DADOS!$C$2:$C$1000,S32))</f>
        <v/>
      </c>
    </row>
    <row r="33" spans="1:20" ht="7.95" customHeight="1" x14ac:dyDescent="0.3">
      <c r="S33" t="str">
        <f>IFERROR(INDEX(LISTAS!$A$3:$A$1000,MATCH(ROWS($S$2:S33),LISTAS!$D$3:$D$1000,0)),"")</f>
        <v/>
      </c>
      <c r="T33" s="5" t="str">
        <f>IF(S33="","",SUMIFS(DADOS!$J$2:$J$1000,DADOS!$O$2:$O$1000,1,DADOS!$C$2:$C$1000,S33))</f>
        <v/>
      </c>
    </row>
    <row r="34" spans="1:20" ht="7.95" customHeight="1" x14ac:dyDescent="0.3">
      <c r="S34" t="str">
        <f>IFERROR(INDEX(LISTAS!$A$3:$A$1000,MATCH(ROWS($S$2:S34),LISTAS!$D$3:$D$1000,0)),"")</f>
        <v/>
      </c>
      <c r="T34" s="5" t="str">
        <f>IF(S34="","",SUMIFS(DADOS!$J$2:$J$1000,DADOS!$O$2:$O$1000,1,DADOS!$C$2:$C$1000,S34))</f>
        <v/>
      </c>
    </row>
    <row r="35" spans="1:20" ht="7.95" customHeight="1" x14ac:dyDescent="0.3">
      <c r="S35" t="str">
        <f>IFERROR(INDEX(LISTAS!$A$3:$A$1000,MATCH(ROWS($S$2:S35),LISTAS!$D$3:$D$1000,0)),"")</f>
        <v/>
      </c>
      <c r="T35" s="5" t="str">
        <f>IF(S35="","",SUMIFS(DADOS!$J$2:$J$1000,DADOS!$O$2:$O$1000,1,DADOS!$C$2:$C$1000,S35))</f>
        <v/>
      </c>
    </row>
    <row r="36" spans="1:20" x14ac:dyDescent="0.3">
      <c r="A36" s="26" t="s">
        <v>197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S36" t="str">
        <f>IFERROR(INDEX(LISTAS!$A$3:$A$1000,MATCH(ROWS($S$2:S36),LISTAS!$D$3:$D$1000,0)),"")</f>
        <v/>
      </c>
      <c r="T36" s="5" t="str">
        <f>IF(S36="","",SUMIFS(DADOS!$J$2:$J$1000,DADOS!$O$2:$O$1000,1,DADOS!$C$2:$C$1000,S36))</f>
        <v/>
      </c>
    </row>
    <row r="37" spans="1:20" x14ac:dyDescent="0.3">
      <c r="S37" t="str">
        <f>IFERROR(INDEX(LISTAS!$A$3:$A$1000,MATCH(ROWS($S$2:S37),LISTAS!$D$3:$D$1000,0)),"")</f>
        <v/>
      </c>
      <c r="T37" s="5" t="str">
        <f>IF(S37="","",SUMIFS(DADOS!$J$2:$J$1000,DADOS!$O$2:$O$1000,1,DADOS!$C$2:$C$1000,S37))</f>
        <v/>
      </c>
    </row>
    <row r="38" spans="1:20" x14ac:dyDescent="0.3">
      <c r="S38" t="str">
        <f>IFERROR(INDEX(LISTAS!$A$3:$A$1000,MATCH(ROWS($S$2:S38),LISTAS!$D$3:$D$1000,0)),"")</f>
        <v/>
      </c>
      <c r="T38" s="5" t="str">
        <f>IF(S38="","",SUMIFS(DADOS!$J$2:$J$1000,DADOS!$O$2:$O$1000,1,DADOS!$C$2:$C$1000,S38))</f>
        <v/>
      </c>
    </row>
    <row r="39" spans="1:20" x14ac:dyDescent="0.3">
      <c r="S39" t="str">
        <f>IFERROR(INDEX(LISTAS!$A$3:$A$1000,MATCH(ROWS($S$2:S39),LISTAS!$D$3:$D$1000,0)),"")</f>
        <v/>
      </c>
      <c r="T39" s="5" t="str">
        <f>IF(S39="","",SUMIFS(DADOS!$J$2:$J$1000,DADOS!$O$2:$O$1000,1,DADOS!$C$2:$C$1000,S39))</f>
        <v/>
      </c>
    </row>
    <row r="40" spans="1:20" x14ac:dyDescent="0.3">
      <c r="S40" t="str">
        <f>IFERROR(INDEX(LISTAS!$A$3:$A$1000,MATCH(ROWS($S$2:S40),LISTAS!$D$3:$D$1000,0)),"")</f>
        <v/>
      </c>
      <c r="T40" s="5" t="str">
        <f>IF(S40="","",SUMIFS(DADOS!$J$2:$J$1000,DADOS!$O$2:$O$1000,1,DADOS!$C$2:$C$1000,S40))</f>
        <v/>
      </c>
    </row>
    <row r="41" spans="1:20" x14ac:dyDescent="0.3">
      <c r="S41" t="str">
        <f>IFERROR(INDEX(LISTAS!$A$3:$A$1000,MATCH(ROWS($S$2:S41),LISTAS!$D$3:$D$1000,0)),"")</f>
        <v/>
      </c>
      <c r="T41" s="5" t="str">
        <f>IF(S41="","",SUMIFS(DADOS!$J$2:$J$1000,DADOS!$O$2:$O$1000,1,DADOS!$C$2:$C$1000,S41))</f>
        <v/>
      </c>
    </row>
    <row r="42" spans="1:20" x14ac:dyDescent="0.3">
      <c r="S42" t="str">
        <f>IFERROR(INDEX(LISTAS!$A$3:$A$1000,MATCH(ROWS($S$2:S42),LISTAS!$D$3:$D$1000,0)),"")</f>
        <v/>
      </c>
      <c r="T42" s="5" t="str">
        <f>IF(S42="","",SUMIFS(DADOS!$J$2:$J$1000,DADOS!$O$2:$O$1000,1,DADOS!$C$2:$C$1000,S42))</f>
        <v/>
      </c>
    </row>
    <row r="43" spans="1:20" x14ac:dyDescent="0.3">
      <c r="S43" t="str">
        <f>IFERROR(INDEX(LISTAS!$A$3:$A$1000,MATCH(ROWS($S$2:S43),LISTAS!$D$3:$D$1000,0)),"")</f>
        <v/>
      </c>
      <c r="T43" s="5" t="str">
        <f>IF(S43="","",SUMIFS(DADOS!$J$2:$J$1000,DADOS!$O$2:$O$1000,1,DADOS!$C$2:$C$1000,S43))</f>
        <v/>
      </c>
    </row>
    <row r="44" spans="1:20" x14ac:dyDescent="0.3">
      <c r="S44" t="str">
        <f>IFERROR(INDEX(LISTAS!$A$3:$A$1000,MATCH(ROWS($S$2:S44),LISTAS!$D$3:$D$1000,0)),"")</f>
        <v/>
      </c>
      <c r="T44" s="5" t="str">
        <f>IF(S44="","",SUMIFS(DADOS!$J$2:$J$1000,DADOS!$O$2:$O$1000,1,DADOS!$C$2:$C$1000,S44))</f>
        <v/>
      </c>
    </row>
    <row r="45" spans="1:20" x14ac:dyDescent="0.3">
      <c r="S45" t="str">
        <f>IFERROR(INDEX(LISTAS!$A$3:$A$1000,MATCH(ROWS($S$2:S45),LISTAS!$D$3:$D$1000,0)),"")</f>
        <v/>
      </c>
      <c r="T45" s="5" t="str">
        <f>IF(S45="","",SUMIFS(DADOS!$J$2:$J$1000,DADOS!$O$2:$O$1000,1,DADOS!$C$2:$C$1000,S45))</f>
        <v/>
      </c>
    </row>
    <row r="46" spans="1:20" x14ac:dyDescent="0.3">
      <c r="S46" t="str">
        <f>IFERROR(INDEX(LISTAS!$A$3:$A$1000,MATCH(ROWS($S$2:S46),LISTAS!$D$3:$D$1000,0)),"")</f>
        <v/>
      </c>
      <c r="T46" s="5" t="str">
        <f>IF(S46="","",SUMIFS(DADOS!$J$2:$J$1000,DADOS!$O$2:$O$1000,1,DADOS!$C$2:$C$1000,S46))</f>
        <v/>
      </c>
    </row>
    <row r="47" spans="1:20" x14ac:dyDescent="0.3">
      <c r="S47" t="str">
        <f>IFERROR(INDEX(LISTAS!$A$3:$A$1000,MATCH(ROWS($S$2:S47),LISTAS!$D$3:$D$1000,0)),"")</f>
        <v/>
      </c>
      <c r="T47" s="5" t="str">
        <f>IF(S47="","",SUMIFS(DADOS!$J$2:$J$1000,DADOS!$O$2:$O$1000,1,DADOS!$C$2:$C$1000,S47))</f>
        <v/>
      </c>
    </row>
    <row r="48" spans="1:20" x14ac:dyDescent="0.3">
      <c r="S48" t="str">
        <f>IFERROR(INDEX(LISTAS!$A$3:$A$1000,MATCH(ROWS($S$2:S48),LISTAS!$D$3:$D$1000,0)),"")</f>
        <v/>
      </c>
      <c r="T48" s="5" t="str">
        <f>IF(S48="","",SUMIFS(DADOS!$J$2:$J$1000,DADOS!$O$2:$O$1000,1,DADOS!$C$2:$C$1000,S48))</f>
        <v/>
      </c>
    </row>
    <row r="49" spans="19:20" x14ac:dyDescent="0.3">
      <c r="S49" t="str">
        <f>IFERROR(INDEX(LISTAS!$A$3:$A$1000,MATCH(ROWS($S$2:S49),LISTAS!$D$3:$D$1000,0)),"")</f>
        <v/>
      </c>
      <c r="T49" s="5" t="str">
        <f>IF(S49="","",SUMIFS(DADOS!$J$2:$J$1000,DADOS!$O$2:$O$1000,1,DADOS!$C$2:$C$1000,S49))</f>
        <v/>
      </c>
    </row>
    <row r="50" spans="19:20" x14ac:dyDescent="0.3">
      <c r="S50" t="str">
        <f>IFERROR(INDEX(LISTAS!$A$3:$A$1000,MATCH(ROWS($S$2:S50),LISTAS!$D$3:$D$1000,0)),"")</f>
        <v/>
      </c>
      <c r="T50" s="5" t="str">
        <f>IF(S50="","",SUMIFS(DADOS!$J$2:$J$1000,DADOS!$O$2:$O$1000,1,DADOS!$C$2:$C$1000,S50))</f>
        <v/>
      </c>
    </row>
    <row r="51" spans="19:20" x14ac:dyDescent="0.3">
      <c r="S51" t="str">
        <f>IFERROR(INDEX(LISTAS!$A$3:$A$1000,MATCH(ROWS($S$2:S51),LISTAS!$D$3:$D$1000,0)),"")</f>
        <v/>
      </c>
      <c r="T51" s="5" t="str">
        <f>IF(S51="","",SUMIFS(DADOS!$J$2:$J$1000,DADOS!$O$2:$O$1000,1,DADOS!$C$2:$C$1000,S51))</f>
        <v/>
      </c>
    </row>
    <row r="52" spans="19:20" x14ac:dyDescent="0.3">
      <c r="S52" t="str">
        <f>IFERROR(INDEX(LISTAS!$A$3:$A$1000,MATCH(ROWS($S$2:S52),LISTAS!$D$3:$D$1000,0)),"")</f>
        <v/>
      </c>
      <c r="T52" s="5" t="str">
        <f>IF(S52="","",SUMIFS(DADOS!$J$2:$J$1000,DADOS!$O$2:$O$1000,1,DADOS!$C$2:$C$1000,S52))</f>
        <v/>
      </c>
    </row>
    <row r="53" spans="19:20" x14ac:dyDescent="0.3">
      <c r="S53" t="str">
        <f>IFERROR(INDEX(LISTAS!$A$3:$A$1000,MATCH(ROWS($S$2:S53),LISTAS!$D$3:$D$1000,0)),"")</f>
        <v/>
      </c>
      <c r="T53" s="5" t="str">
        <f>IF(S53="","",SUMIFS(DADOS!$J$2:$J$1000,DADOS!$O$2:$O$1000,1,DADOS!$C$2:$C$1000,S53))</f>
        <v/>
      </c>
    </row>
    <row r="54" spans="19:20" x14ac:dyDescent="0.3">
      <c r="S54" t="str">
        <f>IFERROR(INDEX(LISTAS!$A$3:$A$1000,MATCH(ROWS($S$2:S54),LISTAS!$D$3:$D$1000,0)),"")</f>
        <v/>
      </c>
      <c r="T54" s="5" t="str">
        <f>IF(S54="","",SUMIFS(DADOS!$J$2:$J$1000,DADOS!$O$2:$O$1000,1,DADOS!$C$2:$C$1000,S54))</f>
        <v/>
      </c>
    </row>
    <row r="55" spans="19:20" x14ac:dyDescent="0.3">
      <c r="S55" t="str">
        <f>IFERROR(INDEX(LISTAS!$A$3:$A$1000,MATCH(ROWS($S$2:S55),LISTAS!$D$3:$D$1000,0)),"")</f>
        <v/>
      </c>
      <c r="T55" s="5" t="str">
        <f>IF(S55="","",SUMIFS(DADOS!$J$2:$J$1000,DADOS!$O$2:$O$1000,1,DADOS!$C$2:$C$1000,S55))</f>
        <v/>
      </c>
    </row>
    <row r="56" spans="19:20" x14ac:dyDescent="0.3">
      <c r="S56" t="str">
        <f>IFERROR(INDEX(LISTAS!$A$3:$A$1000,MATCH(ROWS($S$2:S56),LISTAS!$D$3:$D$1000,0)),"")</f>
        <v/>
      </c>
      <c r="T56" s="5" t="str">
        <f>IF(S56="","",SUMIFS(DADOS!$J$2:$J$1000,DADOS!$O$2:$O$1000,1,DADOS!$C$2:$C$1000,S56))</f>
        <v/>
      </c>
    </row>
    <row r="57" spans="19:20" x14ac:dyDescent="0.3">
      <c r="S57" t="str">
        <f>IFERROR(INDEX(LISTAS!$A$3:$A$1000,MATCH(ROWS($S$2:S57),LISTAS!$D$3:$D$1000,0)),"")</f>
        <v/>
      </c>
      <c r="T57" s="5" t="str">
        <f>IF(S57="","",SUMIFS(DADOS!$J$2:$J$1000,DADOS!$O$2:$O$1000,1,DADOS!$C$2:$C$1000,S57))</f>
        <v/>
      </c>
    </row>
    <row r="58" spans="19:20" x14ac:dyDescent="0.3">
      <c r="S58" t="str">
        <f>IFERROR(INDEX(LISTAS!$A$3:$A$1000,MATCH(ROWS($S$2:S58),LISTAS!$D$3:$D$1000,0)),"")</f>
        <v/>
      </c>
      <c r="T58" s="5" t="str">
        <f>IF(S58="","",SUMIFS(DADOS!$J$2:$J$1000,DADOS!$O$2:$O$1000,1,DADOS!$C$2:$C$1000,S58))</f>
        <v/>
      </c>
    </row>
    <row r="59" spans="19:20" x14ac:dyDescent="0.3">
      <c r="S59" t="str">
        <f>IFERROR(INDEX(LISTAS!$A$3:$A$1000,MATCH(ROWS($S$2:S59),LISTAS!$D$3:$D$1000,0)),"")</f>
        <v/>
      </c>
      <c r="T59" s="5" t="str">
        <f>IF(S59="","",SUMIFS(DADOS!$J$2:$J$1000,DADOS!$O$2:$O$1000,1,DADOS!$C$2:$C$1000,S59))</f>
        <v/>
      </c>
    </row>
    <row r="60" spans="19:20" x14ac:dyDescent="0.3">
      <c r="S60" t="str">
        <f>IFERROR(INDEX(LISTAS!$A$3:$A$1000,MATCH(ROWS($S$2:S60),LISTAS!$D$3:$D$1000,0)),"")</f>
        <v/>
      </c>
      <c r="T60" s="5" t="str">
        <f>IF(S60="","",SUMIFS(DADOS!$J$2:$J$1000,DADOS!$O$2:$O$1000,1,DADOS!$C$2:$C$1000,S60))</f>
        <v/>
      </c>
    </row>
    <row r="61" spans="19:20" x14ac:dyDescent="0.3">
      <c r="S61" t="str">
        <f>IFERROR(INDEX(LISTAS!$A$3:$A$1000,MATCH(ROWS($S$2:S61),LISTAS!$D$3:$D$1000,0)),"")</f>
        <v/>
      </c>
      <c r="T61" s="5" t="str">
        <f>IF(S61="","",SUMIFS(DADOS!$J$2:$J$1000,DADOS!$O$2:$O$1000,1,DADOS!$C$2:$C$1000,S61))</f>
        <v/>
      </c>
    </row>
    <row r="62" spans="19:20" x14ac:dyDescent="0.3">
      <c r="S62" t="str">
        <f>IFERROR(INDEX(LISTAS!$A$3:$A$1000,MATCH(ROWS($S$2:S62),LISTAS!$D$3:$D$1000,0)),"")</f>
        <v/>
      </c>
      <c r="T62" s="5" t="str">
        <f>IF(S62="","",SUMIFS(DADOS!$J$2:$J$1000,DADOS!$O$2:$O$1000,1,DADOS!$C$2:$C$1000,S62))</f>
        <v/>
      </c>
    </row>
    <row r="63" spans="19:20" x14ac:dyDescent="0.3">
      <c r="S63" t="str">
        <f>IFERROR(INDEX(LISTAS!$A$3:$A$1000,MATCH(ROWS($S$2:S63),LISTAS!$D$3:$D$1000,0)),"")</f>
        <v/>
      </c>
      <c r="T63" s="5" t="str">
        <f>IF(S63="","",SUMIFS(DADOS!$J$2:$J$1000,DADOS!$O$2:$O$1000,1,DADOS!$C$2:$C$1000,S63))</f>
        <v/>
      </c>
    </row>
    <row r="64" spans="19:20" x14ac:dyDescent="0.3">
      <c r="S64" t="str">
        <f>IFERROR(INDEX(LISTAS!$A$3:$A$1000,MATCH(ROWS($S$2:S64),LISTAS!$D$3:$D$1000,0)),"")</f>
        <v/>
      </c>
      <c r="T64" s="5" t="str">
        <f>IF(S64="","",SUMIFS(DADOS!$J$2:$J$1000,DADOS!$O$2:$O$1000,1,DADOS!$C$2:$C$1000,S64))</f>
        <v/>
      </c>
    </row>
    <row r="65" spans="19:20" x14ac:dyDescent="0.3">
      <c r="S65" t="str">
        <f>IFERROR(INDEX(LISTAS!$A$3:$A$1000,MATCH(ROWS($S$2:S65),LISTAS!$D$3:$D$1000,0)),"")</f>
        <v/>
      </c>
      <c r="T65" s="5" t="str">
        <f>IF(S65="","",SUMIFS(DADOS!$J$2:$J$1000,DADOS!$O$2:$O$1000,1,DADOS!$C$2:$C$1000,S65))</f>
        <v/>
      </c>
    </row>
    <row r="66" spans="19:20" x14ac:dyDescent="0.3">
      <c r="S66" t="str">
        <f>IFERROR(INDEX(LISTAS!$A$3:$A$1000,MATCH(ROWS($S$2:S66),LISTAS!$D$3:$D$1000,0)),"")</f>
        <v/>
      </c>
      <c r="T66" s="5" t="str">
        <f>IF(S66="","",SUMIFS(DADOS!$J$2:$J$1000,DADOS!$O$2:$O$1000,1,DADOS!$C$2:$C$1000,S66))</f>
        <v/>
      </c>
    </row>
    <row r="67" spans="19:20" x14ac:dyDescent="0.3">
      <c r="S67" t="str">
        <f>IFERROR(INDEX(LISTAS!$A$3:$A$1000,MATCH(ROWS($S$2:S67),LISTAS!$D$3:$D$1000,0)),"")</f>
        <v/>
      </c>
      <c r="T67" s="5" t="str">
        <f>IF(S67="","",SUMIFS(DADOS!$J$2:$J$1000,DADOS!$O$2:$O$1000,1,DADOS!$C$2:$C$1000,S67))</f>
        <v/>
      </c>
    </row>
    <row r="68" spans="19:20" x14ac:dyDescent="0.3">
      <c r="S68" t="str">
        <f>IFERROR(INDEX(LISTAS!$A$3:$A$1000,MATCH(ROWS($S$2:S68),LISTAS!$D$3:$D$1000,0)),"")</f>
        <v/>
      </c>
      <c r="T68" s="5" t="str">
        <f>IF(S68="","",SUMIFS(DADOS!$J$2:$J$1000,DADOS!$O$2:$O$1000,1,DADOS!$C$2:$C$1000,S68))</f>
        <v/>
      </c>
    </row>
    <row r="69" spans="19:20" x14ac:dyDescent="0.3">
      <c r="S69" t="str">
        <f>IFERROR(INDEX(LISTAS!$A$3:$A$1000,MATCH(ROWS($S$2:S69),LISTAS!$D$3:$D$1000,0)),"")</f>
        <v/>
      </c>
      <c r="T69" s="5" t="str">
        <f>IF(S69="","",SUMIFS(DADOS!$J$2:$J$1000,DADOS!$O$2:$O$1000,1,DADOS!$C$2:$C$1000,S69))</f>
        <v/>
      </c>
    </row>
    <row r="70" spans="19:20" x14ac:dyDescent="0.3">
      <c r="S70" t="str">
        <f>IFERROR(INDEX(LISTAS!$A$3:$A$1000,MATCH(ROWS($S$2:S70),LISTAS!$D$3:$D$1000,0)),"")</f>
        <v/>
      </c>
      <c r="T70" s="5" t="str">
        <f>IF(S70="","",SUMIFS(DADOS!$J$2:$J$1000,DADOS!$O$2:$O$1000,1,DADOS!$C$2:$C$1000,S70))</f>
        <v/>
      </c>
    </row>
    <row r="71" spans="19:20" x14ac:dyDescent="0.3">
      <c r="S71" t="str">
        <f>IFERROR(INDEX(LISTAS!$A$3:$A$1000,MATCH(ROWS($S$2:S71),LISTAS!$D$3:$D$1000,0)),"")</f>
        <v/>
      </c>
      <c r="T71" s="5" t="str">
        <f>IF(S71="","",SUMIFS(DADOS!$J$2:$J$1000,DADOS!$O$2:$O$1000,1,DADOS!$C$2:$C$1000,S71))</f>
        <v/>
      </c>
    </row>
    <row r="72" spans="19:20" x14ac:dyDescent="0.3">
      <c r="S72" t="str">
        <f>IFERROR(INDEX(LISTAS!$A$3:$A$1000,MATCH(ROWS($S$2:S72),LISTAS!$D$3:$D$1000,0)),"")</f>
        <v/>
      </c>
      <c r="T72" s="5" t="str">
        <f>IF(S72="","",SUMIFS(DADOS!$J$2:$J$1000,DADOS!$O$2:$O$1000,1,DADOS!$C$2:$C$1000,S72))</f>
        <v/>
      </c>
    </row>
    <row r="73" spans="19:20" x14ac:dyDescent="0.3">
      <c r="S73" t="str">
        <f>IFERROR(INDEX(LISTAS!$A$3:$A$1000,MATCH(ROWS($S$2:S73),LISTAS!$D$3:$D$1000,0)),"")</f>
        <v/>
      </c>
      <c r="T73" s="5" t="str">
        <f>IF(S73="","",SUMIFS(DADOS!$J$2:$J$1000,DADOS!$O$2:$O$1000,1,DADOS!$C$2:$C$1000,S73))</f>
        <v/>
      </c>
    </row>
    <row r="74" spans="19:20" x14ac:dyDescent="0.3">
      <c r="S74" t="str">
        <f>IFERROR(INDEX(LISTAS!$A$3:$A$1000,MATCH(ROWS($S$2:S74),LISTAS!$D$3:$D$1000,0)),"")</f>
        <v/>
      </c>
      <c r="T74" s="5" t="str">
        <f>IF(S74="","",SUMIFS(DADOS!$J$2:$J$1000,DADOS!$O$2:$O$1000,1,DADOS!$C$2:$C$1000,S74))</f>
        <v/>
      </c>
    </row>
    <row r="75" spans="19:20" x14ac:dyDescent="0.3">
      <c r="S75" t="str">
        <f>IFERROR(INDEX(LISTAS!$A$3:$A$1000,MATCH(ROWS($S$2:S75),LISTAS!$D$3:$D$1000,0)),"")</f>
        <v/>
      </c>
      <c r="T75" s="5" t="str">
        <f>IF(S75="","",SUMIFS(DADOS!$J$2:$J$1000,DADOS!$O$2:$O$1000,1,DADOS!$C$2:$C$1000,S75))</f>
        <v/>
      </c>
    </row>
    <row r="76" spans="19:20" x14ac:dyDescent="0.3">
      <c r="S76" t="str">
        <f>IFERROR(INDEX(LISTAS!$A$3:$A$1000,MATCH(ROWS($S$2:S76),LISTAS!$D$3:$D$1000,0)),"")</f>
        <v/>
      </c>
      <c r="T76" s="5" t="str">
        <f>IF(S76="","",SUMIFS(DADOS!$J$2:$J$1000,DADOS!$O$2:$O$1000,1,DADOS!$C$2:$C$1000,S76))</f>
        <v/>
      </c>
    </row>
    <row r="77" spans="19:20" x14ac:dyDescent="0.3">
      <c r="S77" t="str">
        <f>IFERROR(INDEX(LISTAS!$A$3:$A$1000,MATCH(ROWS($S$2:S77),LISTAS!$D$3:$D$1000,0)),"")</f>
        <v/>
      </c>
      <c r="T77" s="5" t="str">
        <f>IF(S77="","",SUMIFS(DADOS!$J$2:$J$1000,DADOS!$O$2:$O$1000,1,DADOS!$C$2:$C$1000,S77))</f>
        <v/>
      </c>
    </row>
    <row r="78" spans="19:20" x14ac:dyDescent="0.3">
      <c r="S78" t="str">
        <f>IFERROR(INDEX(LISTAS!$A$3:$A$1000,MATCH(ROWS($S$2:S78),LISTAS!$D$3:$D$1000,0)),"")</f>
        <v/>
      </c>
      <c r="T78" s="5" t="str">
        <f>IF(S78="","",SUMIFS(DADOS!$J$2:$J$1000,DADOS!$O$2:$O$1000,1,DADOS!$C$2:$C$1000,S78))</f>
        <v/>
      </c>
    </row>
    <row r="79" spans="19:20" x14ac:dyDescent="0.3">
      <c r="S79" t="str">
        <f>IFERROR(INDEX(LISTAS!$A$3:$A$1000,MATCH(ROWS($S$2:S79),LISTAS!$D$3:$D$1000,0)),"")</f>
        <v/>
      </c>
      <c r="T79" s="5" t="str">
        <f>IF(S79="","",SUMIFS(DADOS!$J$2:$J$1000,DADOS!$O$2:$O$1000,1,DADOS!$C$2:$C$1000,S79))</f>
        <v/>
      </c>
    </row>
    <row r="80" spans="19:20" x14ac:dyDescent="0.3">
      <c r="S80" t="str">
        <f>IFERROR(INDEX(LISTAS!$A$3:$A$1000,MATCH(ROWS($S$2:S80),LISTAS!$D$3:$D$1000,0)),"")</f>
        <v/>
      </c>
      <c r="T80" s="5" t="str">
        <f>IF(S80="","",SUMIFS(DADOS!$J$2:$J$1000,DADOS!$O$2:$O$1000,1,DADOS!$C$2:$C$1000,S80))</f>
        <v/>
      </c>
    </row>
    <row r="81" spans="19:20" x14ac:dyDescent="0.3">
      <c r="S81" t="str">
        <f>IFERROR(INDEX(LISTAS!$A$3:$A$1000,MATCH(ROWS($S$2:S81),LISTAS!$D$3:$D$1000,0)),"")</f>
        <v/>
      </c>
      <c r="T81" s="5" t="str">
        <f>IF(S81="","",SUMIFS(DADOS!$J$2:$J$1000,DADOS!$O$2:$O$1000,1,DADOS!$C$2:$C$1000,S81))</f>
        <v/>
      </c>
    </row>
    <row r="82" spans="19:20" x14ac:dyDescent="0.3">
      <c r="S82" t="str">
        <f>IFERROR(INDEX(LISTAS!$A$3:$A$1000,MATCH(ROWS($S$2:S82),LISTAS!$D$3:$D$1000,0)),"")</f>
        <v/>
      </c>
      <c r="T82" s="5" t="str">
        <f>IF(S82="","",SUMIFS(DADOS!$J$2:$J$1000,DADOS!$O$2:$O$1000,1,DADOS!$C$2:$C$1000,S82))</f>
        <v/>
      </c>
    </row>
    <row r="83" spans="19:20" x14ac:dyDescent="0.3">
      <c r="S83" t="str">
        <f>IFERROR(INDEX(LISTAS!$A$3:$A$1000,MATCH(ROWS($S$2:S83),LISTAS!$D$3:$D$1000,0)),"")</f>
        <v/>
      </c>
      <c r="T83" s="5" t="str">
        <f>IF(S83="","",SUMIFS(DADOS!$J$2:$J$1000,DADOS!$O$2:$O$1000,1,DADOS!$C$2:$C$1000,S83))</f>
        <v/>
      </c>
    </row>
    <row r="84" spans="19:20" x14ac:dyDescent="0.3">
      <c r="S84" t="str">
        <f>IFERROR(INDEX(LISTAS!$A$3:$A$1000,MATCH(ROWS($S$2:S84),LISTAS!$D$3:$D$1000,0)),"")</f>
        <v/>
      </c>
      <c r="T84" s="5" t="str">
        <f>IF(S84="","",SUMIFS(DADOS!$J$2:$J$1000,DADOS!$O$2:$O$1000,1,DADOS!$C$2:$C$1000,S84))</f>
        <v/>
      </c>
    </row>
    <row r="85" spans="19:20" x14ac:dyDescent="0.3">
      <c r="S85" t="str">
        <f>IFERROR(INDEX(LISTAS!$A$3:$A$1000,MATCH(ROWS($S$2:S85),LISTAS!$D$3:$D$1000,0)),"")</f>
        <v/>
      </c>
      <c r="T85" s="5" t="str">
        <f>IF(S85="","",SUMIFS(DADOS!$J$2:$J$1000,DADOS!$O$2:$O$1000,1,DADOS!$C$2:$C$1000,S85))</f>
        <v/>
      </c>
    </row>
    <row r="86" spans="19:20" x14ac:dyDescent="0.3">
      <c r="S86" t="str">
        <f>IFERROR(INDEX(LISTAS!$A$3:$A$1000,MATCH(ROWS($S$2:S86),LISTAS!$D$3:$D$1000,0)),"")</f>
        <v/>
      </c>
      <c r="T86" s="5" t="str">
        <f>IF(S86="","",SUMIFS(DADOS!$J$2:$J$1000,DADOS!$O$2:$O$1000,1,DADOS!$C$2:$C$1000,S86))</f>
        <v/>
      </c>
    </row>
    <row r="87" spans="19:20" x14ac:dyDescent="0.3">
      <c r="S87" t="str">
        <f>IFERROR(INDEX(LISTAS!$A$3:$A$1000,MATCH(ROWS($S$2:S87),LISTAS!$D$3:$D$1000,0)),"")</f>
        <v/>
      </c>
      <c r="T87" s="5" t="str">
        <f>IF(S87="","",SUMIFS(DADOS!$J$2:$J$1000,DADOS!$O$2:$O$1000,1,DADOS!$C$2:$C$1000,S87))</f>
        <v/>
      </c>
    </row>
    <row r="88" spans="19:20" x14ac:dyDescent="0.3">
      <c r="S88" t="str">
        <f>IFERROR(INDEX(LISTAS!$A$3:$A$1000,MATCH(ROWS($S$2:S88),LISTAS!$D$3:$D$1000,0)),"")</f>
        <v/>
      </c>
      <c r="T88" s="5" t="str">
        <f>IF(S88="","",SUMIFS(DADOS!$J$2:$J$1000,DADOS!$O$2:$O$1000,1,DADOS!$C$2:$C$1000,S88))</f>
        <v/>
      </c>
    </row>
    <row r="89" spans="19:20" x14ac:dyDescent="0.3">
      <c r="S89" t="str">
        <f>IFERROR(INDEX(LISTAS!$A$3:$A$1000,MATCH(ROWS($S$2:S89),LISTAS!$D$3:$D$1000,0)),"")</f>
        <v/>
      </c>
      <c r="T89" s="5" t="str">
        <f>IF(S89="","",SUMIFS(DADOS!$J$2:$J$1000,DADOS!$O$2:$O$1000,1,DADOS!$C$2:$C$1000,S89))</f>
        <v/>
      </c>
    </row>
    <row r="90" spans="19:20" x14ac:dyDescent="0.3">
      <c r="S90" t="str">
        <f>IFERROR(INDEX(LISTAS!$A$3:$A$1000,MATCH(ROWS($S$2:S90),LISTAS!$D$3:$D$1000,0)),"")</f>
        <v/>
      </c>
      <c r="T90" s="5" t="str">
        <f>IF(S90="","",SUMIFS(DADOS!$J$2:$J$1000,DADOS!$O$2:$O$1000,1,DADOS!$C$2:$C$1000,S90))</f>
        <v/>
      </c>
    </row>
    <row r="91" spans="19:20" x14ac:dyDescent="0.3">
      <c r="S91" t="str">
        <f>IFERROR(INDEX(LISTAS!$A$3:$A$1000,MATCH(ROWS($S$2:S91),LISTAS!$D$3:$D$1000,0)),"")</f>
        <v/>
      </c>
      <c r="T91" s="5" t="str">
        <f>IF(S91="","",SUMIFS(DADOS!$J$2:$J$1000,DADOS!$O$2:$O$1000,1,DADOS!$C$2:$C$1000,S91))</f>
        <v/>
      </c>
    </row>
    <row r="92" spans="19:20" x14ac:dyDescent="0.3">
      <c r="S92" t="str">
        <f>IFERROR(INDEX(LISTAS!$A$3:$A$1000,MATCH(ROWS($S$2:S92),LISTAS!$D$3:$D$1000,0)),"")</f>
        <v/>
      </c>
      <c r="T92" s="5" t="str">
        <f>IF(S92="","",SUMIFS(DADOS!$J$2:$J$1000,DADOS!$O$2:$O$1000,1,DADOS!$C$2:$C$1000,S92))</f>
        <v/>
      </c>
    </row>
    <row r="93" spans="19:20" x14ac:dyDescent="0.3">
      <c r="S93" t="str">
        <f>IFERROR(INDEX(LISTAS!$A$3:$A$1000,MATCH(ROWS($S$2:S93),LISTAS!$D$3:$D$1000,0)),"")</f>
        <v/>
      </c>
      <c r="T93" s="5" t="str">
        <f>IF(S93="","",SUMIFS(DADOS!$J$2:$J$1000,DADOS!$O$2:$O$1000,1,DADOS!$C$2:$C$1000,S93))</f>
        <v/>
      </c>
    </row>
    <row r="94" spans="19:20" x14ac:dyDescent="0.3">
      <c r="S94" t="str">
        <f>IFERROR(INDEX(LISTAS!$A$3:$A$1000,MATCH(ROWS($S$2:S94),LISTAS!$D$3:$D$1000,0)),"")</f>
        <v/>
      </c>
      <c r="T94" s="5" t="str">
        <f>IF(S94="","",SUMIFS(DADOS!$J$2:$J$1000,DADOS!$O$2:$O$1000,1,DADOS!$C$2:$C$1000,S94))</f>
        <v/>
      </c>
    </row>
    <row r="95" spans="19:20" x14ac:dyDescent="0.3">
      <c r="S95" t="str">
        <f>IFERROR(INDEX(LISTAS!$A$3:$A$1000,MATCH(ROWS($S$2:S95),LISTAS!$D$3:$D$1000,0)),"")</f>
        <v/>
      </c>
      <c r="T95" s="5" t="str">
        <f>IF(S95="","",SUMIFS(DADOS!$J$2:$J$1000,DADOS!$O$2:$O$1000,1,DADOS!$C$2:$C$1000,S95))</f>
        <v/>
      </c>
    </row>
    <row r="96" spans="19:20" x14ac:dyDescent="0.3">
      <c r="S96" t="str">
        <f>IFERROR(INDEX(LISTAS!$A$3:$A$1000,MATCH(ROWS($S$2:S96),LISTAS!$D$3:$D$1000,0)),"")</f>
        <v/>
      </c>
      <c r="T96" s="5" t="str">
        <f>IF(S96="","",SUMIFS(DADOS!$J$2:$J$1000,DADOS!$O$2:$O$1000,1,DADOS!$C$2:$C$1000,S96))</f>
        <v/>
      </c>
    </row>
    <row r="97" spans="19:20" x14ac:dyDescent="0.3">
      <c r="S97" t="str">
        <f>IFERROR(INDEX(LISTAS!$A$3:$A$1000,MATCH(ROWS($S$2:S97),LISTAS!$D$3:$D$1000,0)),"")</f>
        <v/>
      </c>
      <c r="T97" s="5" t="str">
        <f>IF(S97="","",SUMIFS(DADOS!$J$2:$J$1000,DADOS!$O$2:$O$1000,1,DADOS!$C$2:$C$1000,S97))</f>
        <v/>
      </c>
    </row>
    <row r="98" spans="19:20" x14ac:dyDescent="0.3">
      <c r="S98" t="str">
        <f>IFERROR(INDEX(LISTAS!$A$3:$A$1000,MATCH(ROWS($S$2:S98),LISTAS!$D$3:$D$1000,0)),"")</f>
        <v/>
      </c>
      <c r="T98" s="5" t="str">
        <f>IF(S98="","",SUMIFS(DADOS!$J$2:$J$1000,DADOS!$O$2:$O$1000,1,DADOS!$C$2:$C$1000,S98))</f>
        <v/>
      </c>
    </row>
    <row r="99" spans="19:20" x14ac:dyDescent="0.3">
      <c r="S99" t="str">
        <f>IFERROR(INDEX(LISTAS!$A$3:$A$1000,MATCH(ROWS($S$2:S99),LISTAS!$D$3:$D$1000,0)),"")</f>
        <v/>
      </c>
      <c r="T99" s="5" t="str">
        <f>IF(S99="","",SUMIFS(DADOS!$J$2:$J$1000,DADOS!$O$2:$O$1000,1,DADOS!$C$2:$C$1000,S99))</f>
        <v/>
      </c>
    </row>
    <row r="100" spans="19:20" x14ac:dyDescent="0.3">
      <c r="S100" t="str">
        <f>IFERROR(INDEX(LISTAS!$A$3:$A$1000,MATCH(ROWS($S$2:S100),LISTAS!$D$3:$D$1000,0)),"")</f>
        <v/>
      </c>
      <c r="T100" s="5" t="str">
        <f>IF(S100="","",SUMIFS(DADOS!$J$2:$J$1000,DADOS!$O$2:$O$1000,1,DADOS!$C$2:$C$1000,S100))</f>
        <v/>
      </c>
    </row>
    <row r="101" spans="19:20" x14ac:dyDescent="0.3">
      <c r="S101" t="str">
        <f>IFERROR(INDEX(LISTAS!$A$3:$A$1000,MATCH(ROWS($S$2:S101),LISTAS!$D$3:$D$1000,0)),"")</f>
        <v/>
      </c>
      <c r="T101" s="5" t="str">
        <f>IF(S101="","",SUMIFS(DADOS!$J$2:$J$1000,DADOS!$O$2:$O$1000,1,DADOS!$C$2:$C$1000,S101))</f>
        <v/>
      </c>
    </row>
    <row r="102" spans="19:20" x14ac:dyDescent="0.3">
      <c r="S102" t="str">
        <f>IFERROR(INDEX(LISTAS!$A$3:$A$1000,MATCH(ROWS($S$2:S102),LISTAS!$D$3:$D$1000,0)),"")</f>
        <v/>
      </c>
      <c r="T102" s="5" t="str">
        <f>IF(S102="","",SUMIFS(DADOS!$J$2:$J$1000,DADOS!$O$2:$O$1000,1,DADOS!$C$2:$C$1000,S102))</f>
        <v/>
      </c>
    </row>
    <row r="103" spans="19:20" x14ac:dyDescent="0.3">
      <c r="S103" t="str">
        <f>IFERROR(INDEX(LISTAS!$A$3:$A$1000,MATCH(ROWS($S$2:S103),LISTAS!$D$3:$D$1000,0)),"")</f>
        <v/>
      </c>
      <c r="T103" s="5" t="str">
        <f>IF(S103="","",SUMIFS(DADOS!$J$2:$J$1000,DADOS!$O$2:$O$1000,1,DADOS!$C$2:$C$1000,S103))</f>
        <v/>
      </c>
    </row>
    <row r="104" spans="19:20" x14ac:dyDescent="0.3">
      <c r="S104" t="str">
        <f>IFERROR(INDEX(LISTAS!$A$3:$A$1000,MATCH(ROWS($S$2:S104),LISTAS!$D$3:$D$1000,0)),"")</f>
        <v/>
      </c>
      <c r="T104" s="5" t="str">
        <f>IF(S104="","",SUMIFS(DADOS!$J$2:$J$1000,DADOS!$O$2:$O$1000,1,DADOS!$C$2:$C$1000,S104))</f>
        <v/>
      </c>
    </row>
    <row r="105" spans="19:20" x14ac:dyDescent="0.3">
      <c r="S105" t="str">
        <f>IFERROR(INDEX(LISTAS!$A$3:$A$1000,MATCH(ROWS($S$2:S105),LISTAS!$D$3:$D$1000,0)),"")</f>
        <v/>
      </c>
      <c r="T105" s="5" t="str">
        <f>IF(S105="","",SUMIFS(DADOS!$J$2:$J$1000,DADOS!$O$2:$O$1000,1,DADOS!$C$2:$C$1000,S105))</f>
        <v/>
      </c>
    </row>
    <row r="106" spans="19:20" x14ac:dyDescent="0.3">
      <c r="S106" t="str">
        <f>IFERROR(INDEX(LISTAS!$A$3:$A$1000,MATCH(ROWS($S$2:S106),LISTAS!$D$3:$D$1000,0)),"")</f>
        <v/>
      </c>
      <c r="T106" s="5" t="str">
        <f>IF(S106="","",SUMIFS(DADOS!$J$2:$J$1000,DADOS!$O$2:$O$1000,1,DADOS!$C$2:$C$1000,S106))</f>
        <v/>
      </c>
    </row>
    <row r="107" spans="19:20" x14ac:dyDescent="0.3">
      <c r="S107" t="str">
        <f>IFERROR(INDEX(LISTAS!$A$3:$A$1000,MATCH(ROWS($S$2:S107),LISTAS!$D$3:$D$1000,0)),"")</f>
        <v/>
      </c>
      <c r="T107" s="5" t="str">
        <f>IF(S107="","",SUMIFS(DADOS!$J$2:$J$1000,DADOS!$O$2:$O$1000,1,DADOS!$C$2:$C$1000,S107))</f>
        <v/>
      </c>
    </row>
    <row r="108" spans="19:20" x14ac:dyDescent="0.3">
      <c r="S108" t="str">
        <f>IFERROR(INDEX(LISTAS!$A$3:$A$1000,MATCH(ROWS($S$2:S108),LISTAS!$D$3:$D$1000,0)),"")</f>
        <v/>
      </c>
      <c r="T108" s="5" t="str">
        <f>IF(S108="","",SUMIFS(DADOS!$J$2:$J$1000,DADOS!$O$2:$O$1000,1,DADOS!$C$2:$C$1000,S108))</f>
        <v/>
      </c>
    </row>
    <row r="109" spans="19:20" x14ac:dyDescent="0.3">
      <c r="S109" t="str">
        <f>IFERROR(INDEX(LISTAS!$A$3:$A$1000,MATCH(ROWS($S$2:S109),LISTAS!$D$3:$D$1000,0)),"")</f>
        <v/>
      </c>
      <c r="T109" s="5" t="str">
        <f>IF(S109="","",SUMIFS(DADOS!$J$2:$J$1000,DADOS!$O$2:$O$1000,1,DADOS!$C$2:$C$1000,S109))</f>
        <v/>
      </c>
    </row>
    <row r="110" spans="19:20" x14ac:dyDescent="0.3">
      <c r="S110" t="str">
        <f>IFERROR(INDEX(LISTAS!$A$3:$A$1000,MATCH(ROWS($S$2:S110),LISTAS!$D$3:$D$1000,0)),"")</f>
        <v/>
      </c>
      <c r="T110" s="5" t="str">
        <f>IF(S110="","",SUMIFS(DADOS!$J$2:$J$1000,DADOS!$O$2:$O$1000,1,DADOS!$C$2:$C$1000,S110))</f>
        <v/>
      </c>
    </row>
    <row r="111" spans="19:20" x14ac:dyDescent="0.3">
      <c r="S111" t="str">
        <f>IFERROR(INDEX(LISTAS!$A$3:$A$1000,MATCH(ROWS($S$2:S111),LISTAS!$D$3:$D$1000,0)),"")</f>
        <v/>
      </c>
      <c r="T111" s="5" t="str">
        <f>IF(S111="","",SUMIFS(DADOS!$J$2:$J$1000,DADOS!$O$2:$O$1000,1,DADOS!$C$2:$C$1000,S111))</f>
        <v/>
      </c>
    </row>
    <row r="112" spans="19:20" x14ac:dyDescent="0.3">
      <c r="S112" t="str">
        <f>IFERROR(INDEX(LISTAS!$A$3:$A$1000,MATCH(ROWS($S$2:S112),LISTAS!$D$3:$D$1000,0)),"")</f>
        <v/>
      </c>
      <c r="T112" s="5" t="str">
        <f>IF(S112="","",SUMIFS(DADOS!$J$2:$J$1000,DADOS!$O$2:$O$1000,1,DADOS!$C$2:$C$1000,S112))</f>
        <v/>
      </c>
    </row>
    <row r="113" spans="19:20" x14ac:dyDescent="0.3">
      <c r="S113" t="str">
        <f>IFERROR(INDEX(LISTAS!$A$3:$A$1000,MATCH(ROWS($S$2:S113),LISTAS!$D$3:$D$1000,0)),"")</f>
        <v/>
      </c>
      <c r="T113" s="5" t="str">
        <f>IF(S113="","",SUMIFS(DADOS!$J$2:$J$1000,DADOS!$O$2:$O$1000,1,DADOS!$C$2:$C$1000,S113))</f>
        <v/>
      </c>
    </row>
    <row r="114" spans="19:20" x14ac:dyDescent="0.3">
      <c r="S114" t="str">
        <f>IFERROR(INDEX(LISTAS!$A$3:$A$1000,MATCH(ROWS($S$2:S114),LISTAS!$D$3:$D$1000,0)),"")</f>
        <v/>
      </c>
      <c r="T114" s="5" t="str">
        <f>IF(S114="","",SUMIFS(DADOS!$J$2:$J$1000,DADOS!$O$2:$O$1000,1,DADOS!$C$2:$C$1000,S114))</f>
        <v/>
      </c>
    </row>
    <row r="115" spans="19:20" x14ac:dyDescent="0.3">
      <c r="S115" t="str">
        <f>IFERROR(INDEX(LISTAS!$A$3:$A$1000,MATCH(ROWS($S$2:S115),LISTAS!$D$3:$D$1000,0)),"")</f>
        <v/>
      </c>
      <c r="T115" s="5" t="str">
        <f>IF(S115="","",SUMIFS(DADOS!$J$2:$J$1000,DADOS!$O$2:$O$1000,1,DADOS!$C$2:$C$1000,S115))</f>
        <v/>
      </c>
    </row>
    <row r="116" spans="19:20" x14ac:dyDescent="0.3">
      <c r="S116" t="str">
        <f>IFERROR(INDEX(LISTAS!$A$3:$A$1000,MATCH(ROWS($S$2:S116),LISTAS!$D$3:$D$1000,0)),"")</f>
        <v/>
      </c>
      <c r="T116" s="5" t="str">
        <f>IF(S116="","",SUMIFS(DADOS!$J$2:$J$1000,DADOS!$O$2:$O$1000,1,DADOS!$C$2:$C$1000,S116))</f>
        <v/>
      </c>
    </row>
    <row r="117" spans="19:20" x14ac:dyDescent="0.3">
      <c r="S117" t="str">
        <f>IFERROR(INDEX(LISTAS!$A$3:$A$1000,MATCH(ROWS($S$2:S117),LISTAS!$D$3:$D$1000,0)),"")</f>
        <v/>
      </c>
      <c r="T117" s="5" t="str">
        <f>IF(S117="","",SUMIFS(DADOS!$J$2:$J$1000,DADOS!$O$2:$O$1000,1,DADOS!$C$2:$C$1000,S117))</f>
        <v/>
      </c>
    </row>
    <row r="118" spans="19:20" x14ac:dyDescent="0.3">
      <c r="S118" t="str">
        <f>IFERROR(INDEX(LISTAS!$A$3:$A$1000,MATCH(ROWS($S$2:S118),LISTAS!$D$3:$D$1000,0)),"")</f>
        <v/>
      </c>
      <c r="T118" s="5" t="str">
        <f>IF(S118="","",SUMIFS(DADOS!$J$2:$J$1000,DADOS!$O$2:$O$1000,1,DADOS!$C$2:$C$1000,S118))</f>
        <v/>
      </c>
    </row>
    <row r="119" spans="19:20" x14ac:dyDescent="0.3">
      <c r="S119" t="str">
        <f>IFERROR(INDEX(LISTAS!$A$3:$A$1000,MATCH(ROWS($S$2:S119),LISTAS!$D$3:$D$1000,0)),"")</f>
        <v/>
      </c>
      <c r="T119" s="5" t="str">
        <f>IF(S119="","",SUMIFS(DADOS!$J$2:$J$1000,DADOS!$O$2:$O$1000,1,DADOS!$C$2:$C$1000,S119))</f>
        <v/>
      </c>
    </row>
    <row r="120" spans="19:20" x14ac:dyDescent="0.3">
      <c r="S120" t="str">
        <f>IFERROR(INDEX(LISTAS!$A$3:$A$1000,MATCH(ROWS($S$2:S120),LISTAS!$D$3:$D$1000,0)),"")</f>
        <v/>
      </c>
      <c r="T120" s="5" t="str">
        <f>IF(S120="","",SUMIFS(DADOS!$J$2:$J$1000,DADOS!$O$2:$O$1000,1,DADOS!$C$2:$C$1000,S120))</f>
        <v/>
      </c>
    </row>
    <row r="121" spans="19:20" x14ac:dyDescent="0.3">
      <c r="S121" t="str">
        <f>IFERROR(INDEX(LISTAS!$A$3:$A$1000,MATCH(ROWS($S$2:S121),LISTAS!$D$3:$D$1000,0)),"")</f>
        <v/>
      </c>
      <c r="T121" s="5" t="str">
        <f>IF(S121="","",SUMIFS(DADOS!$J$2:$J$1000,DADOS!$O$2:$O$1000,1,DADOS!$C$2:$C$1000,S121))</f>
        <v/>
      </c>
    </row>
    <row r="122" spans="19:20" x14ac:dyDescent="0.3">
      <c r="S122" t="str">
        <f>IFERROR(INDEX(LISTAS!$A$3:$A$1000,MATCH(ROWS($S$2:S122),LISTAS!$D$3:$D$1000,0)),"")</f>
        <v/>
      </c>
      <c r="T122" s="5" t="str">
        <f>IF(S122="","",SUMIFS(DADOS!$J$2:$J$1000,DADOS!$O$2:$O$1000,1,DADOS!$C$2:$C$1000,S122))</f>
        <v/>
      </c>
    </row>
    <row r="123" spans="19:20" x14ac:dyDescent="0.3">
      <c r="S123" t="str">
        <f>IFERROR(INDEX(LISTAS!$A$3:$A$1000,MATCH(ROWS($S$2:S123),LISTAS!$D$3:$D$1000,0)),"")</f>
        <v/>
      </c>
      <c r="T123" s="5" t="str">
        <f>IF(S123="","",SUMIFS(DADOS!$J$2:$J$1000,DADOS!$O$2:$O$1000,1,DADOS!$C$2:$C$1000,S123))</f>
        <v/>
      </c>
    </row>
    <row r="124" spans="19:20" x14ac:dyDescent="0.3">
      <c r="S124" t="str">
        <f>IFERROR(INDEX(LISTAS!$A$3:$A$1000,MATCH(ROWS($S$2:S124),LISTAS!$D$3:$D$1000,0)),"")</f>
        <v/>
      </c>
      <c r="T124" s="5" t="str">
        <f>IF(S124="","",SUMIFS(DADOS!$J$2:$J$1000,DADOS!$O$2:$O$1000,1,DADOS!$C$2:$C$1000,S124))</f>
        <v/>
      </c>
    </row>
    <row r="125" spans="19:20" x14ac:dyDescent="0.3">
      <c r="S125" t="str">
        <f>IFERROR(INDEX(LISTAS!$A$3:$A$1000,MATCH(ROWS($S$2:S125),LISTAS!$D$3:$D$1000,0)),"")</f>
        <v/>
      </c>
      <c r="T125" s="5" t="str">
        <f>IF(S125="","",SUMIFS(DADOS!$J$2:$J$1000,DADOS!$O$2:$O$1000,1,DADOS!$C$2:$C$1000,S125))</f>
        <v/>
      </c>
    </row>
    <row r="126" spans="19:20" x14ac:dyDescent="0.3">
      <c r="S126" t="str">
        <f>IFERROR(INDEX(LISTAS!$A$3:$A$1000,MATCH(ROWS($S$2:S126),LISTAS!$D$3:$D$1000,0)),"")</f>
        <v/>
      </c>
      <c r="T126" s="5" t="str">
        <f>IF(S126="","",SUMIFS(DADOS!$J$2:$J$1000,DADOS!$O$2:$O$1000,1,DADOS!$C$2:$C$1000,S126))</f>
        <v/>
      </c>
    </row>
    <row r="127" spans="19:20" x14ac:dyDescent="0.3">
      <c r="S127" t="str">
        <f>IFERROR(INDEX(LISTAS!$A$3:$A$1000,MATCH(ROWS($S$2:S127),LISTAS!$D$3:$D$1000,0)),"")</f>
        <v/>
      </c>
      <c r="T127" s="5" t="str">
        <f>IF(S127="","",SUMIFS(DADOS!$J$2:$J$1000,DADOS!$O$2:$O$1000,1,DADOS!$C$2:$C$1000,S127))</f>
        <v/>
      </c>
    </row>
    <row r="128" spans="19:20" x14ac:dyDescent="0.3">
      <c r="S128" t="str">
        <f>IFERROR(INDEX(LISTAS!$A$3:$A$1000,MATCH(ROWS($S$2:S128),LISTAS!$D$3:$D$1000,0)),"")</f>
        <v/>
      </c>
      <c r="T128" s="5" t="str">
        <f>IF(S128="","",SUMIFS(DADOS!$J$2:$J$1000,DADOS!$O$2:$O$1000,1,DADOS!$C$2:$C$1000,S128))</f>
        <v/>
      </c>
    </row>
    <row r="129" spans="19:20" x14ac:dyDescent="0.3">
      <c r="S129" t="str">
        <f>IFERROR(INDEX(LISTAS!$A$3:$A$1000,MATCH(ROWS($S$2:S129),LISTAS!$D$3:$D$1000,0)),"")</f>
        <v/>
      </c>
      <c r="T129" s="5" t="str">
        <f>IF(S129="","",SUMIFS(DADOS!$J$2:$J$1000,DADOS!$O$2:$O$1000,1,DADOS!$C$2:$C$1000,S129))</f>
        <v/>
      </c>
    </row>
    <row r="130" spans="19:20" x14ac:dyDescent="0.3">
      <c r="S130" t="str">
        <f>IFERROR(INDEX(LISTAS!$A$3:$A$1000,MATCH(ROWS($S$2:S130),LISTAS!$D$3:$D$1000,0)),"")</f>
        <v/>
      </c>
      <c r="T130" s="5" t="str">
        <f>IF(S130="","",SUMIFS(DADOS!$J$2:$J$1000,DADOS!$O$2:$O$1000,1,DADOS!$C$2:$C$1000,S130))</f>
        <v/>
      </c>
    </row>
    <row r="131" spans="19:20" x14ac:dyDescent="0.3">
      <c r="S131" t="str">
        <f>IFERROR(INDEX(LISTAS!$A$3:$A$1000,MATCH(ROWS($S$2:S131),LISTAS!$D$3:$D$1000,0)),"")</f>
        <v/>
      </c>
      <c r="T131" s="5" t="str">
        <f>IF(S131="","",SUMIFS(DADOS!$J$2:$J$1000,DADOS!$O$2:$O$1000,1,DADOS!$C$2:$C$1000,S131))</f>
        <v/>
      </c>
    </row>
    <row r="132" spans="19:20" x14ac:dyDescent="0.3">
      <c r="S132" t="str">
        <f>IFERROR(INDEX(LISTAS!$A$3:$A$1000,MATCH(ROWS($S$2:S132),LISTAS!$D$3:$D$1000,0)),"")</f>
        <v/>
      </c>
      <c r="T132" s="5" t="str">
        <f>IF(S132="","",SUMIFS(DADOS!$J$2:$J$1000,DADOS!$O$2:$O$1000,1,DADOS!$C$2:$C$1000,S132))</f>
        <v/>
      </c>
    </row>
    <row r="133" spans="19:20" x14ac:dyDescent="0.3">
      <c r="S133" t="str">
        <f>IFERROR(INDEX(LISTAS!$A$3:$A$1000,MATCH(ROWS($S$2:S133),LISTAS!$D$3:$D$1000,0)),"")</f>
        <v/>
      </c>
      <c r="T133" s="5" t="str">
        <f>IF(S133="","",SUMIFS(DADOS!$J$2:$J$1000,DADOS!$O$2:$O$1000,1,DADOS!$C$2:$C$1000,S133))</f>
        <v/>
      </c>
    </row>
    <row r="134" spans="19:20" x14ac:dyDescent="0.3">
      <c r="S134" t="str">
        <f>IFERROR(INDEX(LISTAS!$A$3:$A$1000,MATCH(ROWS($S$2:S134),LISTAS!$D$3:$D$1000,0)),"")</f>
        <v/>
      </c>
      <c r="T134" s="5" t="str">
        <f>IF(S134="","",SUMIFS(DADOS!$J$2:$J$1000,DADOS!$O$2:$O$1000,1,DADOS!$C$2:$C$1000,S134))</f>
        <v/>
      </c>
    </row>
    <row r="135" spans="19:20" x14ac:dyDescent="0.3">
      <c r="S135" t="str">
        <f>IFERROR(INDEX(LISTAS!$A$3:$A$1000,MATCH(ROWS($S$2:S135),LISTAS!$D$3:$D$1000,0)),"")</f>
        <v/>
      </c>
      <c r="T135" s="5" t="str">
        <f>IF(S135="","",SUMIFS(DADOS!$J$2:$J$1000,DADOS!$O$2:$O$1000,1,DADOS!$C$2:$C$1000,S135))</f>
        <v/>
      </c>
    </row>
    <row r="136" spans="19:20" x14ac:dyDescent="0.3">
      <c r="S136" t="str">
        <f>IFERROR(INDEX(LISTAS!$A$3:$A$1000,MATCH(ROWS($S$2:S136),LISTAS!$D$3:$D$1000,0)),"")</f>
        <v/>
      </c>
      <c r="T136" s="5" t="str">
        <f>IF(S136="","",SUMIFS(DADOS!$J$2:$J$1000,DADOS!$O$2:$O$1000,1,DADOS!$C$2:$C$1000,S136))</f>
        <v/>
      </c>
    </row>
    <row r="137" spans="19:20" x14ac:dyDescent="0.3">
      <c r="S137" t="str">
        <f>IFERROR(INDEX(LISTAS!$A$3:$A$1000,MATCH(ROWS($S$2:S137),LISTAS!$D$3:$D$1000,0)),"")</f>
        <v/>
      </c>
      <c r="T137" s="5" t="str">
        <f>IF(S137="","",SUMIFS(DADOS!$J$2:$J$1000,DADOS!$O$2:$O$1000,1,DADOS!$C$2:$C$1000,S137))</f>
        <v/>
      </c>
    </row>
    <row r="138" spans="19:20" x14ac:dyDescent="0.3">
      <c r="S138" t="str">
        <f>IFERROR(INDEX(LISTAS!$A$3:$A$1000,MATCH(ROWS($S$2:S138),LISTAS!$D$3:$D$1000,0)),"")</f>
        <v/>
      </c>
      <c r="T138" s="5" t="str">
        <f>IF(S138="","",SUMIFS(DADOS!$J$2:$J$1000,DADOS!$O$2:$O$1000,1,DADOS!$C$2:$C$1000,S138))</f>
        <v/>
      </c>
    </row>
    <row r="139" spans="19:20" x14ac:dyDescent="0.3">
      <c r="S139" t="str">
        <f>IFERROR(INDEX(LISTAS!$A$3:$A$1000,MATCH(ROWS($S$2:S139),LISTAS!$D$3:$D$1000,0)),"")</f>
        <v/>
      </c>
      <c r="T139" s="5" t="str">
        <f>IF(S139="","",SUMIFS(DADOS!$J$2:$J$1000,DADOS!$O$2:$O$1000,1,DADOS!$C$2:$C$1000,S139))</f>
        <v/>
      </c>
    </row>
    <row r="140" spans="19:20" x14ac:dyDescent="0.3">
      <c r="S140" t="str">
        <f>IFERROR(INDEX(LISTAS!$A$3:$A$1000,MATCH(ROWS($S$2:S140),LISTAS!$D$3:$D$1000,0)),"")</f>
        <v/>
      </c>
      <c r="T140" s="5" t="str">
        <f>IF(S140="","",SUMIFS(DADOS!$J$2:$J$1000,DADOS!$O$2:$O$1000,1,DADOS!$C$2:$C$1000,S140))</f>
        <v/>
      </c>
    </row>
    <row r="141" spans="19:20" x14ac:dyDescent="0.3">
      <c r="S141" t="str">
        <f>IFERROR(INDEX(LISTAS!$A$3:$A$1000,MATCH(ROWS($S$2:S141),LISTAS!$D$3:$D$1000,0)),"")</f>
        <v/>
      </c>
      <c r="T141" s="5" t="str">
        <f>IF(S141="","",SUMIFS(DADOS!$J$2:$J$1000,DADOS!$O$2:$O$1000,1,DADOS!$C$2:$C$1000,S141))</f>
        <v/>
      </c>
    </row>
    <row r="142" spans="19:20" x14ac:dyDescent="0.3">
      <c r="S142" t="str">
        <f>IFERROR(INDEX(LISTAS!$A$3:$A$1000,MATCH(ROWS($S$2:S142),LISTAS!$D$3:$D$1000,0)),"")</f>
        <v/>
      </c>
      <c r="T142" s="5" t="str">
        <f>IF(S142="","",SUMIFS(DADOS!$J$2:$J$1000,DADOS!$O$2:$O$1000,1,DADOS!$C$2:$C$1000,S142))</f>
        <v/>
      </c>
    </row>
    <row r="143" spans="19:20" x14ac:dyDescent="0.3">
      <c r="S143" t="str">
        <f>IFERROR(INDEX(LISTAS!$A$3:$A$1000,MATCH(ROWS($S$2:S143),LISTAS!$D$3:$D$1000,0)),"")</f>
        <v/>
      </c>
      <c r="T143" s="5" t="str">
        <f>IF(S143="","",SUMIFS(DADOS!$J$2:$J$1000,DADOS!$O$2:$O$1000,1,DADOS!$C$2:$C$1000,S143))</f>
        <v/>
      </c>
    </row>
    <row r="144" spans="19:20" x14ac:dyDescent="0.3">
      <c r="S144" t="str">
        <f>IFERROR(INDEX(LISTAS!$A$3:$A$1000,MATCH(ROWS($S$2:S144),LISTAS!$D$3:$D$1000,0)),"")</f>
        <v/>
      </c>
      <c r="T144" s="5" t="str">
        <f>IF(S144="","",SUMIFS(DADOS!$J$2:$J$1000,DADOS!$O$2:$O$1000,1,DADOS!$C$2:$C$1000,S144))</f>
        <v/>
      </c>
    </row>
    <row r="145" spans="19:20" x14ac:dyDescent="0.3">
      <c r="S145" t="str">
        <f>IFERROR(INDEX(LISTAS!$A$3:$A$1000,MATCH(ROWS($S$2:S145),LISTAS!$D$3:$D$1000,0)),"")</f>
        <v/>
      </c>
      <c r="T145" s="5" t="str">
        <f>IF(S145="","",SUMIFS(DADOS!$J$2:$J$1000,DADOS!$O$2:$O$1000,1,DADOS!$C$2:$C$1000,S145))</f>
        <v/>
      </c>
    </row>
    <row r="146" spans="19:20" x14ac:dyDescent="0.3">
      <c r="S146" t="str">
        <f>IFERROR(INDEX(LISTAS!$A$3:$A$1000,MATCH(ROWS($S$2:S146),LISTAS!$D$3:$D$1000,0)),"")</f>
        <v/>
      </c>
      <c r="T146" s="5" t="str">
        <f>IF(S146="","",SUMIFS(DADOS!$J$2:$J$1000,DADOS!$O$2:$O$1000,1,DADOS!$C$2:$C$1000,S146))</f>
        <v/>
      </c>
    </row>
    <row r="147" spans="19:20" x14ac:dyDescent="0.3">
      <c r="S147" t="str">
        <f>IFERROR(INDEX(LISTAS!$A$3:$A$1000,MATCH(ROWS($S$2:S147),LISTAS!$D$3:$D$1000,0)),"")</f>
        <v/>
      </c>
      <c r="T147" s="5" t="str">
        <f>IF(S147="","",SUMIFS(DADOS!$J$2:$J$1000,DADOS!$O$2:$O$1000,1,DADOS!$C$2:$C$1000,S147))</f>
        <v/>
      </c>
    </row>
    <row r="148" spans="19:20" x14ac:dyDescent="0.3">
      <c r="S148" t="str">
        <f>IFERROR(INDEX(LISTAS!$A$3:$A$1000,MATCH(ROWS($S$2:S148),LISTAS!$D$3:$D$1000,0)),"")</f>
        <v/>
      </c>
      <c r="T148" s="5" t="str">
        <f>IF(S148="","",SUMIFS(DADOS!$J$2:$J$1000,DADOS!$O$2:$O$1000,1,DADOS!$C$2:$C$1000,S148))</f>
        <v/>
      </c>
    </row>
    <row r="149" spans="19:20" x14ac:dyDescent="0.3">
      <c r="S149" t="str">
        <f>IFERROR(INDEX(LISTAS!$A$3:$A$1000,MATCH(ROWS($S$2:S149),LISTAS!$D$3:$D$1000,0)),"")</f>
        <v/>
      </c>
      <c r="T149" s="5" t="str">
        <f>IF(S149="","",SUMIFS(DADOS!$J$2:$J$1000,DADOS!$O$2:$O$1000,1,DADOS!$C$2:$C$1000,S149))</f>
        <v/>
      </c>
    </row>
    <row r="150" spans="19:20" x14ac:dyDescent="0.3">
      <c r="S150" t="str">
        <f>IFERROR(INDEX(LISTAS!$A$3:$A$1000,MATCH(ROWS($S$2:S150),LISTAS!$D$3:$D$1000,0)),"")</f>
        <v/>
      </c>
      <c r="T150" s="5" t="str">
        <f>IF(S150="","",SUMIFS(DADOS!$J$2:$J$1000,DADOS!$O$2:$O$1000,1,DADOS!$C$2:$C$1000,S150))</f>
        <v/>
      </c>
    </row>
    <row r="151" spans="19:20" x14ac:dyDescent="0.3">
      <c r="S151" t="str">
        <f>IFERROR(INDEX(LISTAS!$A$3:$A$1000,MATCH(ROWS($S$2:S151),LISTAS!$D$3:$D$1000,0)),"")</f>
        <v/>
      </c>
      <c r="T151" s="5" t="str">
        <f>IF(S151="","",SUMIFS(DADOS!$J$2:$J$1000,DADOS!$O$2:$O$1000,1,DADOS!$C$2:$C$1000,S151))</f>
        <v/>
      </c>
    </row>
    <row r="152" spans="19:20" x14ac:dyDescent="0.3">
      <c r="S152" t="str">
        <f>IFERROR(INDEX(LISTAS!$A$3:$A$1000,MATCH(ROWS($S$2:S152),LISTAS!$D$3:$D$1000,0)),"")</f>
        <v/>
      </c>
      <c r="T152" s="5" t="str">
        <f>IF(S152="","",SUMIFS(DADOS!$J$2:$J$1000,DADOS!$O$2:$O$1000,1,DADOS!$C$2:$C$1000,S152))</f>
        <v/>
      </c>
    </row>
    <row r="153" spans="19:20" x14ac:dyDescent="0.3">
      <c r="S153" t="str">
        <f>IFERROR(INDEX(LISTAS!$A$3:$A$1000,MATCH(ROWS($S$2:S153),LISTAS!$D$3:$D$1000,0)),"")</f>
        <v/>
      </c>
      <c r="T153" s="5" t="str">
        <f>IF(S153="","",SUMIFS(DADOS!$J$2:$J$1000,DADOS!$O$2:$O$1000,1,DADOS!$C$2:$C$1000,S153))</f>
        <v/>
      </c>
    </row>
    <row r="154" spans="19:20" x14ac:dyDescent="0.3">
      <c r="S154" t="str">
        <f>IFERROR(INDEX(LISTAS!$A$3:$A$1000,MATCH(ROWS($S$2:S154),LISTAS!$D$3:$D$1000,0)),"")</f>
        <v/>
      </c>
      <c r="T154" s="5" t="str">
        <f>IF(S154="","",SUMIFS(DADOS!$J$2:$J$1000,DADOS!$O$2:$O$1000,1,DADOS!$C$2:$C$1000,S154))</f>
        <v/>
      </c>
    </row>
    <row r="155" spans="19:20" x14ac:dyDescent="0.3">
      <c r="S155" t="str">
        <f>IFERROR(INDEX(LISTAS!$A$3:$A$1000,MATCH(ROWS($S$2:S155),LISTAS!$D$3:$D$1000,0)),"")</f>
        <v/>
      </c>
      <c r="T155" s="5" t="str">
        <f>IF(S155="","",SUMIFS(DADOS!$J$2:$J$1000,DADOS!$O$2:$O$1000,1,DADOS!$C$2:$C$1000,S155))</f>
        <v/>
      </c>
    </row>
    <row r="156" spans="19:20" x14ac:dyDescent="0.3">
      <c r="S156" t="str">
        <f>IFERROR(INDEX(LISTAS!$A$3:$A$1000,MATCH(ROWS($S$2:S156),LISTAS!$D$3:$D$1000,0)),"")</f>
        <v/>
      </c>
      <c r="T156" s="5" t="str">
        <f>IF(S156="","",SUMIFS(DADOS!$J$2:$J$1000,DADOS!$O$2:$O$1000,1,DADOS!$C$2:$C$1000,S156))</f>
        <v/>
      </c>
    </row>
    <row r="157" spans="19:20" x14ac:dyDescent="0.3">
      <c r="S157" t="str">
        <f>IFERROR(INDEX(LISTAS!$A$3:$A$1000,MATCH(ROWS($S$2:S157),LISTAS!$D$3:$D$1000,0)),"")</f>
        <v/>
      </c>
      <c r="T157" s="5" t="str">
        <f>IF(S157="","",SUMIFS(DADOS!$J$2:$J$1000,DADOS!$O$2:$O$1000,1,DADOS!$C$2:$C$1000,S157))</f>
        <v/>
      </c>
    </row>
    <row r="158" spans="19:20" x14ac:dyDescent="0.3">
      <c r="S158" t="str">
        <f>IFERROR(INDEX(LISTAS!$A$3:$A$1000,MATCH(ROWS($S$2:S158),LISTAS!$D$3:$D$1000,0)),"")</f>
        <v/>
      </c>
      <c r="T158" s="5" t="str">
        <f>IF(S158="","",SUMIFS(DADOS!$J$2:$J$1000,DADOS!$O$2:$O$1000,1,DADOS!$C$2:$C$1000,S158))</f>
        <v/>
      </c>
    </row>
    <row r="159" spans="19:20" x14ac:dyDescent="0.3">
      <c r="S159" t="str">
        <f>IFERROR(INDEX(LISTAS!$A$3:$A$1000,MATCH(ROWS($S$2:S159),LISTAS!$D$3:$D$1000,0)),"")</f>
        <v/>
      </c>
      <c r="T159" s="5" t="str">
        <f>IF(S159="","",SUMIFS(DADOS!$J$2:$J$1000,DADOS!$O$2:$O$1000,1,DADOS!$C$2:$C$1000,S159))</f>
        <v/>
      </c>
    </row>
    <row r="160" spans="19:20" x14ac:dyDescent="0.3">
      <c r="S160" t="str">
        <f>IFERROR(INDEX(LISTAS!$A$3:$A$1000,MATCH(ROWS($S$2:S160),LISTAS!$D$3:$D$1000,0)),"")</f>
        <v/>
      </c>
      <c r="T160" s="5" t="str">
        <f>IF(S160="","",SUMIFS(DADOS!$J$2:$J$1000,DADOS!$O$2:$O$1000,1,DADOS!$C$2:$C$1000,S160))</f>
        <v/>
      </c>
    </row>
    <row r="161" spans="19:20" x14ac:dyDescent="0.3">
      <c r="S161" t="str">
        <f>IFERROR(INDEX(LISTAS!$A$3:$A$1000,MATCH(ROWS($S$2:S161),LISTAS!$D$3:$D$1000,0)),"")</f>
        <v/>
      </c>
      <c r="T161" s="5" t="str">
        <f>IF(S161="","",SUMIFS(DADOS!$J$2:$J$1000,DADOS!$O$2:$O$1000,1,DADOS!$C$2:$C$1000,S161))</f>
        <v/>
      </c>
    </row>
    <row r="162" spans="19:20" x14ac:dyDescent="0.3">
      <c r="S162" t="str">
        <f>IFERROR(INDEX(LISTAS!$A$3:$A$1000,MATCH(ROWS($S$2:S162),LISTAS!$D$3:$D$1000,0)),"")</f>
        <v/>
      </c>
      <c r="T162" s="5" t="str">
        <f>IF(S162="","",SUMIFS(DADOS!$J$2:$J$1000,DADOS!$O$2:$O$1000,1,DADOS!$C$2:$C$1000,S162))</f>
        <v/>
      </c>
    </row>
    <row r="163" spans="19:20" x14ac:dyDescent="0.3">
      <c r="S163" t="str">
        <f>IFERROR(INDEX(LISTAS!$A$3:$A$1000,MATCH(ROWS($S$2:S163),LISTAS!$D$3:$D$1000,0)),"")</f>
        <v/>
      </c>
      <c r="T163" s="5" t="str">
        <f>IF(S163="","",SUMIFS(DADOS!$J$2:$J$1000,DADOS!$O$2:$O$1000,1,DADOS!$C$2:$C$1000,S163))</f>
        <v/>
      </c>
    </row>
    <row r="164" spans="19:20" x14ac:dyDescent="0.3">
      <c r="S164" t="str">
        <f>IFERROR(INDEX(LISTAS!$A$3:$A$1000,MATCH(ROWS($S$2:S164),LISTAS!$D$3:$D$1000,0)),"")</f>
        <v/>
      </c>
      <c r="T164" s="5" t="str">
        <f>IF(S164="","",SUMIFS(DADOS!$J$2:$J$1000,DADOS!$O$2:$O$1000,1,DADOS!$C$2:$C$1000,S164))</f>
        <v/>
      </c>
    </row>
    <row r="165" spans="19:20" x14ac:dyDescent="0.3">
      <c r="S165" t="str">
        <f>IFERROR(INDEX(LISTAS!$A$3:$A$1000,MATCH(ROWS($S$2:S165),LISTAS!$D$3:$D$1000,0)),"")</f>
        <v/>
      </c>
      <c r="T165" s="5" t="str">
        <f>IF(S165="","",SUMIFS(DADOS!$J$2:$J$1000,DADOS!$O$2:$O$1000,1,DADOS!$C$2:$C$1000,S165))</f>
        <v/>
      </c>
    </row>
    <row r="166" spans="19:20" x14ac:dyDescent="0.3">
      <c r="S166" t="str">
        <f>IFERROR(INDEX(LISTAS!$A$3:$A$1000,MATCH(ROWS($S$2:S166),LISTAS!$D$3:$D$1000,0)),"")</f>
        <v/>
      </c>
      <c r="T166" s="5" t="str">
        <f>IF(S166="","",SUMIFS(DADOS!$J$2:$J$1000,DADOS!$O$2:$O$1000,1,DADOS!$C$2:$C$1000,S166))</f>
        <v/>
      </c>
    </row>
    <row r="167" spans="19:20" x14ac:dyDescent="0.3">
      <c r="S167" t="str">
        <f>IFERROR(INDEX(LISTAS!$A$3:$A$1000,MATCH(ROWS($S$2:S167),LISTAS!$D$3:$D$1000,0)),"")</f>
        <v/>
      </c>
      <c r="T167" s="5" t="str">
        <f>IF(S167="","",SUMIFS(DADOS!$J$2:$J$1000,DADOS!$O$2:$O$1000,1,DADOS!$C$2:$C$1000,S167))</f>
        <v/>
      </c>
    </row>
    <row r="168" spans="19:20" x14ac:dyDescent="0.3">
      <c r="S168" t="str">
        <f>IFERROR(INDEX(LISTAS!$A$3:$A$1000,MATCH(ROWS($S$2:S168),LISTAS!$D$3:$D$1000,0)),"")</f>
        <v/>
      </c>
      <c r="T168" s="5" t="str">
        <f>IF(S168="","",SUMIFS(DADOS!$J$2:$J$1000,DADOS!$O$2:$O$1000,1,DADOS!$C$2:$C$1000,S168))</f>
        <v/>
      </c>
    </row>
    <row r="169" spans="19:20" x14ac:dyDescent="0.3">
      <c r="S169" t="str">
        <f>IFERROR(INDEX(LISTAS!$A$3:$A$1000,MATCH(ROWS($S$2:S169),LISTAS!$D$3:$D$1000,0)),"")</f>
        <v/>
      </c>
      <c r="T169" s="5" t="str">
        <f>IF(S169="","",SUMIFS(DADOS!$J$2:$J$1000,DADOS!$O$2:$O$1000,1,DADOS!$C$2:$C$1000,S169))</f>
        <v/>
      </c>
    </row>
    <row r="170" spans="19:20" x14ac:dyDescent="0.3">
      <c r="S170" t="str">
        <f>IFERROR(INDEX(LISTAS!$A$3:$A$1000,MATCH(ROWS($S$2:S170),LISTAS!$D$3:$D$1000,0)),"")</f>
        <v/>
      </c>
      <c r="T170" s="5" t="str">
        <f>IF(S170="","",SUMIFS(DADOS!$J$2:$J$1000,DADOS!$O$2:$O$1000,1,DADOS!$C$2:$C$1000,S170))</f>
        <v/>
      </c>
    </row>
    <row r="171" spans="19:20" x14ac:dyDescent="0.3">
      <c r="S171" t="str">
        <f>IFERROR(INDEX(LISTAS!$A$3:$A$1000,MATCH(ROWS($S$2:S171),LISTAS!$D$3:$D$1000,0)),"")</f>
        <v/>
      </c>
      <c r="T171" s="5" t="str">
        <f>IF(S171="","",SUMIFS(DADOS!$J$2:$J$1000,DADOS!$O$2:$O$1000,1,DADOS!$C$2:$C$1000,S171))</f>
        <v/>
      </c>
    </row>
    <row r="172" spans="19:20" x14ac:dyDescent="0.3">
      <c r="S172" t="str">
        <f>IFERROR(INDEX(LISTAS!$A$3:$A$1000,MATCH(ROWS($S$2:S172),LISTAS!$D$3:$D$1000,0)),"")</f>
        <v/>
      </c>
      <c r="T172" s="5" t="str">
        <f>IF(S172="","",SUMIFS(DADOS!$J$2:$J$1000,DADOS!$O$2:$O$1000,1,DADOS!$C$2:$C$1000,S172))</f>
        <v/>
      </c>
    </row>
    <row r="173" spans="19:20" x14ac:dyDescent="0.3">
      <c r="S173" t="str">
        <f>IFERROR(INDEX(LISTAS!$A$3:$A$1000,MATCH(ROWS($S$2:S173),LISTAS!$D$3:$D$1000,0)),"")</f>
        <v/>
      </c>
      <c r="T173" s="5" t="str">
        <f>IF(S173="","",SUMIFS(DADOS!$J$2:$J$1000,DADOS!$O$2:$O$1000,1,DADOS!$C$2:$C$1000,S173))</f>
        <v/>
      </c>
    </row>
    <row r="174" spans="19:20" x14ac:dyDescent="0.3">
      <c r="S174" t="str">
        <f>IFERROR(INDEX(LISTAS!$A$3:$A$1000,MATCH(ROWS($S$2:S174),LISTAS!$D$3:$D$1000,0)),"")</f>
        <v/>
      </c>
      <c r="T174" s="5" t="str">
        <f>IF(S174="","",SUMIFS(DADOS!$J$2:$J$1000,DADOS!$O$2:$O$1000,1,DADOS!$C$2:$C$1000,S174))</f>
        <v/>
      </c>
    </row>
    <row r="175" spans="19:20" x14ac:dyDescent="0.3">
      <c r="S175" t="str">
        <f>IFERROR(INDEX(LISTAS!$A$3:$A$1000,MATCH(ROWS($S$2:S175),LISTAS!$D$3:$D$1000,0)),"")</f>
        <v/>
      </c>
      <c r="T175" s="5" t="str">
        <f>IF(S175="","",SUMIFS(DADOS!$J$2:$J$1000,DADOS!$O$2:$O$1000,1,DADOS!$C$2:$C$1000,S175))</f>
        <v/>
      </c>
    </row>
    <row r="176" spans="19:20" x14ac:dyDescent="0.3">
      <c r="S176" t="str">
        <f>IFERROR(INDEX(LISTAS!$A$3:$A$1000,MATCH(ROWS($S$2:S176),LISTAS!$D$3:$D$1000,0)),"")</f>
        <v/>
      </c>
      <c r="T176" s="5" t="str">
        <f>IF(S176="","",SUMIFS(DADOS!$J$2:$J$1000,DADOS!$O$2:$O$1000,1,DADOS!$C$2:$C$1000,S176))</f>
        <v/>
      </c>
    </row>
    <row r="177" spans="19:20" x14ac:dyDescent="0.3">
      <c r="S177" t="str">
        <f>IFERROR(INDEX(LISTAS!$A$3:$A$1000,MATCH(ROWS($S$2:S177),LISTAS!$D$3:$D$1000,0)),"")</f>
        <v/>
      </c>
      <c r="T177" s="5" t="str">
        <f>IF(S177="","",SUMIFS(DADOS!$J$2:$J$1000,DADOS!$O$2:$O$1000,1,DADOS!$C$2:$C$1000,S177))</f>
        <v/>
      </c>
    </row>
    <row r="178" spans="19:20" x14ac:dyDescent="0.3">
      <c r="S178" t="str">
        <f>IFERROR(INDEX(LISTAS!$A$3:$A$1000,MATCH(ROWS($S$2:S178),LISTAS!$D$3:$D$1000,0)),"")</f>
        <v/>
      </c>
      <c r="T178" s="5" t="str">
        <f>IF(S178="","",SUMIFS(DADOS!$J$2:$J$1000,DADOS!$O$2:$O$1000,1,DADOS!$C$2:$C$1000,S178))</f>
        <v/>
      </c>
    </row>
    <row r="179" spans="19:20" x14ac:dyDescent="0.3">
      <c r="S179" t="str">
        <f>IFERROR(INDEX(LISTAS!$A$3:$A$1000,MATCH(ROWS($S$2:S179),LISTAS!$D$3:$D$1000,0)),"")</f>
        <v/>
      </c>
      <c r="T179" s="5" t="str">
        <f>IF(S179="","",SUMIFS(DADOS!$J$2:$J$1000,DADOS!$O$2:$O$1000,1,DADOS!$C$2:$C$1000,S179))</f>
        <v/>
      </c>
    </row>
    <row r="180" spans="19:20" x14ac:dyDescent="0.3">
      <c r="S180" t="str">
        <f>IFERROR(INDEX(LISTAS!$A$3:$A$1000,MATCH(ROWS($S$2:S180),LISTAS!$D$3:$D$1000,0)),"")</f>
        <v/>
      </c>
      <c r="T180" s="5" t="str">
        <f>IF(S180="","",SUMIFS(DADOS!$J$2:$J$1000,DADOS!$O$2:$O$1000,1,DADOS!$C$2:$C$1000,S180))</f>
        <v/>
      </c>
    </row>
    <row r="181" spans="19:20" x14ac:dyDescent="0.3">
      <c r="S181" t="str">
        <f>IFERROR(INDEX(LISTAS!$A$3:$A$1000,MATCH(ROWS($S$2:S181),LISTAS!$D$3:$D$1000,0)),"")</f>
        <v/>
      </c>
      <c r="T181" s="5" t="str">
        <f>IF(S181="","",SUMIFS(DADOS!$J$2:$J$1000,DADOS!$O$2:$O$1000,1,DADOS!$C$2:$C$1000,S181))</f>
        <v/>
      </c>
    </row>
    <row r="182" spans="19:20" x14ac:dyDescent="0.3">
      <c r="S182" t="str">
        <f>IFERROR(INDEX(LISTAS!$A$3:$A$1000,MATCH(ROWS($S$2:S182),LISTAS!$D$3:$D$1000,0)),"")</f>
        <v/>
      </c>
      <c r="T182" s="5" t="str">
        <f>IF(S182="","",SUMIFS(DADOS!$J$2:$J$1000,DADOS!$O$2:$O$1000,1,DADOS!$C$2:$C$1000,S182))</f>
        <v/>
      </c>
    </row>
    <row r="183" spans="19:20" x14ac:dyDescent="0.3">
      <c r="S183" t="str">
        <f>IFERROR(INDEX(LISTAS!$A$3:$A$1000,MATCH(ROWS($S$2:S183),LISTAS!$D$3:$D$1000,0)),"")</f>
        <v/>
      </c>
      <c r="T183" s="5" t="str">
        <f>IF(S183="","",SUMIFS(DADOS!$J$2:$J$1000,DADOS!$O$2:$O$1000,1,DADOS!$C$2:$C$1000,S183))</f>
        <v/>
      </c>
    </row>
    <row r="184" spans="19:20" x14ac:dyDescent="0.3">
      <c r="S184" t="str">
        <f>IFERROR(INDEX(LISTAS!$A$3:$A$1000,MATCH(ROWS($S$2:S184),LISTAS!$D$3:$D$1000,0)),"")</f>
        <v/>
      </c>
      <c r="T184" s="5" t="str">
        <f>IF(S184="","",SUMIFS(DADOS!$J$2:$J$1000,DADOS!$O$2:$O$1000,1,DADOS!$C$2:$C$1000,S184))</f>
        <v/>
      </c>
    </row>
    <row r="185" spans="19:20" x14ac:dyDescent="0.3">
      <c r="S185" t="str">
        <f>IFERROR(INDEX(LISTAS!$A$3:$A$1000,MATCH(ROWS($S$2:S185),LISTAS!$D$3:$D$1000,0)),"")</f>
        <v/>
      </c>
      <c r="T185" s="5" t="str">
        <f>IF(S185="","",SUMIFS(DADOS!$J$2:$J$1000,DADOS!$O$2:$O$1000,1,DADOS!$C$2:$C$1000,S185))</f>
        <v/>
      </c>
    </row>
    <row r="186" spans="19:20" x14ac:dyDescent="0.3">
      <c r="S186" t="str">
        <f>IFERROR(INDEX(LISTAS!$A$3:$A$1000,MATCH(ROWS($S$2:S186),LISTAS!$D$3:$D$1000,0)),"")</f>
        <v/>
      </c>
      <c r="T186" s="5" t="str">
        <f>IF(S186="","",SUMIFS(DADOS!$J$2:$J$1000,DADOS!$O$2:$O$1000,1,DADOS!$C$2:$C$1000,S186))</f>
        <v/>
      </c>
    </row>
    <row r="187" spans="19:20" x14ac:dyDescent="0.3">
      <c r="S187" t="str">
        <f>IFERROR(INDEX(LISTAS!$A$3:$A$1000,MATCH(ROWS($S$2:S187),LISTAS!$D$3:$D$1000,0)),"")</f>
        <v/>
      </c>
      <c r="T187" s="5" t="str">
        <f>IF(S187="","",SUMIFS(DADOS!$J$2:$J$1000,DADOS!$O$2:$O$1000,1,DADOS!$C$2:$C$1000,S187))</f>
        <v/>
      </c>
    </row>
    <row r="188" spans="19:20" x14ac:dyDescent="0.3">
      <c r="S188" t="str">
        <f>IFERROR(INDEX(LISTAS!$A$3:$A$1000,MATCH(ROWS($S$2:S188),LISTAS!$D$3:$D$1000,0)),"")</f>
        <v/>
      </c>
      <c r="T188" s="5" t="str">
        <f>IF(S188="","",SUMIFS(DADOS!$J$2:$J$1000,DADOS!$O$2:$O$1000,1,DADOS!$C$2:$C$1000,S188))</f>
        <v/>
      </c>
    </row>
    <row r="189" spans="19:20" x14ac:dyDescent="0.3">
      <c r="S189" t="str">
        <f>IFERROR(INDEX(LISTAS!$A$3:$A$1000,MATCH(ROWS($S$2:S189),LISTAS!$D$3:$D$1000,0)),"")</f>
        <v/>
      </c>
      <c r="T189" s="5" t="str">
        <f>IF(S189="","",SUMIFS(DADOS!$J$2:$J$1000,DADOS!$O$2:$O$1000,1,DADOS!$C$2:$C$1000,S189))</f>
        <v/>
      </c>
    </row>
    <row r="190" spans="19:20" x14ac:dyDescent="0.3">
      <c r="S190" t="str">
        <f>IFERROR(INDEX(LISTAS!$A$3:$A$1000,MATCH(ROWS($S$2:S190),LISTAS!$D$3:$D$1000,0)),"")</f>
        <v/>
      </c>
      <c r="T190" s="5" t="str">
        <f>IF(S190="","",SUMIFS(DADOS!$J$2:$J$1000,DADOS!$O$2:$O$1000,1,DADOS!$C$2:$C$1000,S190))</f>
        <v/>
      </c>
    </row>
    <row r="191" spans="19:20" x14ac:dyDescent="0.3">
      <c r="S191" t="str">
        <f>IFERROR(INDEX(LISTAS!$A$3:$A$1000,MATCH(ROWS($S$2:S191),LISTAS!$D$3:$D$1000,0)),"")</f>
        <v/>
      </c>
      <c r="T191" s="5" t="str">
        <f>IF(S191="","",SUMIFS(DADOS!$J$2:$J$1000,DADOS!$O$2:$O$1000,1,DADOS!$C$2:$C$1000,S191))</f>
        <v/>
      </c>
    </row>
    <row r="192" spans="19:20" x14ac:dyDescent="0.3">
      <c r="S192" t="str">
        <f>IFERROR(INDEX(LISTAS!$A$3:$A$1000,MATCH(ROWS($S$2:S192),LISTAS!$D$3:$D$1000,0)),"")</f>
        <v/>
      </c>
      <c r="T192" s="5" t="str">
        <f>IF(S192="","",SUMIFS(DADOS!$J$2:$J$1000,DADOS!$O$2:$O$1000,1,DADOS!$C$2:$C$1000,S192))</f>
        <v/>
      </c>
    </row>
    <row r="193" spans="19:20" x14ac:dyDescent="0.3">
      <c r="S193" t="str">
        <f>IFERROR(INDEX(LISTAS!$A$3:$A$1000,MATCH(ROWS($S$2:S193),LISTAS!$D$3:$D$1000,0)),"")</f>
        <v/>
      </c>
      <c r="T193" s="5" t="str">
        <f>IF(S193="","",SUMIFS(DADOS!$J$2:$J$1000,DADOS!$O$2:$O$1000,1,DADOS!$C$2:$C$1000,S193))</f>
        <v/>
      </c>
    </row>
    <row r="194" spans="19:20" x14ac:dyDescent="0.3">
      <c r="S194" t="str">
        <f>IFERROR(INDEX(LISTAS!$A$3:$A$1000,MATCH(ROWS($S$2:S194),LISTAS!$D$3:$D$1000,0)),"")</f>
        <v/>
      </c>
      <c r="T194" s="5" t="str">
        <f>IF(S194="","",SUMIFS(DADOS!$J$2:$J$1000,DADOS!$O$2:$O$1000,1,DADOS!$C$2:$C$1000,S194))</f>
        <v/>
      </c>
    </row>
    <row r="195" spans="19:20" x14ac:dyDescent="0.3">
      <c r="S195" t="str">
        <f>IFERROR(INDEX(LISTAS!$A$3:$A$1000,MATCH(ROWS($S$2:S195),LISTAS!$D$3:$D$1000,0)),"")</f>
        <v/>
      </c>
      <c r="T195" s="5" t="str">
        <f>IF(S195="","",SUMIFS(DADOS!$J$2:$J$1000,DADOS!$O$2:$O$1000,1,DADOS!$C$2:$C$1000,S195))</f>
        <v/>
      </c>
    </row>
    <row r="196" spans="19:20" x14ac:dyDescent="0.3">
      <c r="S196" t="str">
        <f>IFERROR(INDEX(LISTAS!$A$3:$A$1000,MATCH(ROWS($S$2:S196),LISTAS!$D$3:$D$1000,0)),"")</f>
        <v/>
      </c>
      <c r="T196" s="5" t="str">
        <f>IF(S196="","",SUMIFS(DADOS!$J$2:$J$1000,DADOS!$O$2:$O$1000,1,DADOS!$C$2:$C$1000,S196))</f>
        <v/>
      </c>
    </row>
    <row r="197" spans="19:20" x14ac:dyDescent="0.3">
      <c r="S197" t="str">
        <f>IFERROR(INDEX(LISTAS!$A$3:$A$1000,MATCH(ROWS($S$2:S197),LISTAS!$D$3:$D$1000,0)),"")</f>
        <v/>
      </c>
      <c r="T197" s="5" t="str">
        <f>IF(S197="","",SUMIFS(DADOS!$J$2:$J$1000,DADOS!$O$2:$O$1000,1,DADOS!$C$2:$C$1000,S197))</f>
        <v/>
      </c>
    </row>
    <row r="198" spans="19:20" x14ac:dyDescent="0.3">
      <c r="S198" t="str">
        <f>IFERROR(INDEX(LISTAS!$A$3:$A$1000,MATCH(ROWS($S$2:S198),LISTAS!$D$3:$D$1000,0)),"")</f>
        <v/>
      </c>
      <c r="T198" s="5" t="str">
        <f>IF(S198="","",SUMIFS(DADOS!$J$2:$J$1000,DADOS!$O$2:$O$1000,1,DADOS!$C$2:$C$1000,S198))</f>
        <v/>
      </c>
    </row>
    <row r="199" spans="19:20" x14ac:dyDescent="0.3">
      <c r="S199" t="str">
        <f>IFERROR(INDEX(LISTAS!$A$3:$A$1000,MATCH(ROWS($S$2:S199),LISTAS!$D$3:$D$1000,0)),"")</f>
        <v/>
      </c>
      <c r="T199" s="5" t="str">
        <f>IF(S199="","",SUMIFS(DADOS!$J$2:$J$1000,DADOS!$O$2:$O$1000,1,DADOS!$C$2:$C$1000,S199))</f>
        <v/>
      </c>
    </row>
    <row r="200" spans="19:20" x14ac:dyDescent="0.3">
      <c r="S200" t="str">
        <f>IFERROR(INDEX(LISTAS!$A$3:$A$1000,MATCH(ROWS($S$2:S200),LISTAS!$D$3:$D$1000,0)),"")</f>
        <v/>
      </c>
      <c r="T200" s="5" t="str">
        <f>IF(S200="","",SUMIFS(DADOS!$J$2:$J$1000,DADOS!$O$2:$O$1000,1,DADOS!$C$2:$C$1000,S200))</f>
        <v/>
      </c>
    </row>
    <row r="201" spans="19:20" x14ac:dyDescent="0.3">
      <c r="S201" t="str">
        <f>IFERROR(INDEX(LISTAS!$A$3:$A$1000,MATCH(ROWS($S$2:S201),LISTAS!$D$3:$D$1000,0)),"")</f>
        <v/>
      </c>
      <c r="T201" s="5" t="str">
        <f>IF(S201="","",SUMIFS(DADOS!$J$2:$J$1000,DADOS!$O$2:$O$1000,1,DADOS!$C$2:$C$1000,S201))</f>
        <v/>
      </c>
    </row>
    <row r="202" spans="19:20" x14ac:dyDescent="0.3">
      <c r="S202" t="str">
        <f>IFERROR(INDEX(LISTAS!$A$3:$A$1000,MATCH(ROWS($S$2:S202),LISTAS!$D$3:$D$1000,0)),"")</f>
        <v/>
      </c>
      <c r="T202" s="5" t="str">
        <f>IF(S202="","",SUMIFS(DADOS!$J$2:$J$1000,DADOS!$O$2:$O$1000,1,DADOS!$C$2:$C$1000,S202))</f>
        <v/>
      </c>
    </row>
    <row r="203" spans="19:20" x14ac:dyDescent="0.3">
      <c r="S203" t="str">
        <f>IFERROR(INDEX(LISTAS!$A$3:$A$1000,MATCH(ROWS($S$2:S203),LISTAS!$D$3:$D$1000,0)),"")</f>
        <v/>
      </c>
      <c r="T203" s="5" t="str">
        <f>IF(S203="","",SUMIFS(DADOS!$J$2:$J$1000,DADOS!$O$2:$O$1000,1,DADOS!$C$2:$C$1000,S203))</f>
        <v/>
      </c>
    </row>
    <row r="204" spans="19:20" x14ac:dyDescent="0.3">
      <c r="S204" t="str">
        <f>IFERROR(INDEX(LISTAS!$A$3:$A$1000,MATCH(ROWS($S$2:S204),LISTAS!$D$3:$D$1000,0)),"")</f>
        <v/>
      </c>
      <c r="T204" s="5" t="str">
        <f>IF(S204="","",SUMIFS(DADOS!$J$2:$J$1000,DADOS!$O$2:$O$1000,1,DADOS!$C$2:$C$1000,S204))</f>
        <v/>
      </c>
    </row>
    <row r="205" spans="19:20" x14ac:dyDescent="0.3">
      <c r="S205" t="str">
        <f>IFERROR(INDEX(LISTAS!$A$3:$A$1000,MATCH(ROWS($S$2:S205),LISTAS!$D$3:$D$1000,0)),"")</f>
        <v/>
      </c>
      <c r="T205" s="5" t="str">
        <f>IF(S205="","",SUMIFS(DADOS!$J$2:$J$1000,DADOS!$O$2:$O$1000,1,DADOS!$C$2:$C$1000,S205))</f>
        <v/>
      </c>
    </row>
    <row r="206" spans="19:20" x14ac:dyDescent="0.3">
      <c r="S206" t="str">
        <f>IFERROR(INDEX(LISTAS!$A$3:$A$1000,MATCH(ROWS($S$2:S206),LISTAS!$D$3:$D$1000,0)),"")</f>
        <v/>
      </c>
      <c r="T206" s="5" t="str">
        <f>IF(S206="","",SUMIFS(DADOS!$J$2:$J$1000,DADOS!$O$2:$O$1000,1,DADOS!$C$2:$C$1000,S206))</f>
        <v/>
      </c>
    </row>
    <row r="207" spans="19:20" x14ac:dyDescent="0.3">
      <c r="S207" t="str">
        <f>IFERROR(INDEX(LISTAS!$A$3:$A$1000,MATCH(ROWS($S$2:S207),LISTAS!$D$3:$D$1000,0)),"")</f>
        <v/>
      </c>
      <c r="T207" s="5" t="str">
        <f>IF(S207="","",SUMIFS(DADOS!$J$2:$J$1000,DADOS!$O$2:$O$1000,1,DADOS!$C$2:$C$1000,S207))</f>
        <v/>
      </c>
    </row>
    <row r="208" spans="19:20" x14ac:dyDescent="0.3">
      <c r="S208" t="str">
        <f>IFERROR(INDEX(LISTAS!$A$3:$A$1000,MATCH(ROWS($S$2:S208),LISTAS!$D$3:$D$1000,0)),"")</f>
        <v/>
      </c>
      <c r="T208" s="5" t="str">
        <f>IF(S208="","",SUMIFS(DADOS!$J$2:$J$1000,DADOS!$O$2:$O$1000,1,DADOS!$C$2:$C$1000,S208))</f>
        <v/>
      </c>
    </row>
    <row r="209" spans="19:20" x14ac:dyDescent="0.3">
      <c r="S209" t="str">
        <f>IFERROR(INDEX(LISTAS!$A$3:$A$1000,MATCH(ROWS($S$2:S209),LISTAS!$D$3:$D$1000,0)),"")</f>
        <v/>
      </c>
      <c r="T209" s="5" t="str">
        <f>IF(S209="","",SUMIFS(DADOS!$J$2:$J$1000,DADOS!$O$2:$O$1000,1,DADOS!$C$2:$C$1000,S209))</f>
        <v/>
      </c>
    </row>
    <row r="210" spans="19:20" x14ac:dyDescent="0.3">
      <c r="S210" t="str">
        <f>IFERROR(INDEX(LISTAS!$A$3:$A$1000,MATCH(ROWS($S$2:S210),LISTAS!$D$3:$D$1000,0)),"")</f>
        <v/>
      </c>
      <c r="T210" s="5" t="str">
        <f>IF(S210="","",SUMIFS(DADOS!$J$2:$J$1000,DADOS!$O$2:$O$1000,1,DADOS!$C$2:$C$1000,S210))</f>
        <v/>
      </c>
    </row>
    <row r="211" spans="19:20" x14ac:dyDescent="0.3">
      <c r="S211" t="str">
        <f>IFERROR(INDEX(LISTAS!$A$3:$A$1000,MATCH(ROWS($S$2:S211),LISTAS!$D$3:$D$1000,0)),"")</f>
        <v/>
      </c>
      <c r="T211" s="5" t="str">
        <f>IF(S211="","",SUMIFS(DADOS!$J$2:$J$1000,DADOS!$O$2:$O$1000,1,DADOS!$C$2:$C$1000,S211))</f>
        <v/>
      </c>
    </row>
    <row r="212" spans="19:20" x14ac:dyDescent="0.3">
      <c r="S212" t="str">
        <f>IFERROR(INDEX(LISTAS!$A$3:$A$1000,MATCH(ROWS($S$2:S212),LISTAS!$D$3:$D$1000,0)),"")</f>
        <v/>
      </c>
      <c r="T212" s="5" t="str">
        <f>IF(S212="","",SUMIFS(DADOS!$J$2:$J$1000,DADOS!$O$2:$O$1000,1,DADOS!$C$2:$C$1000,S212))</f>
        <v/>
      </c>
    </row>
    <row r="213" spans="19:20" x14ac:dyDescent="0.3">
      <c r="S213" t="str">
        <f>IFERROR(INDEX(LISTAS!$A$3:$A$1000,MATCH(ROWS($S$2:S213),LISTAS!$D$3:$D$1000,0)),"")</f>
        <v/>
      </c>
      <c r="T213" s="5" t="str">
        <f>IF(S213="","",SUMIFS(DADOS!$J$2:$J$1000,DADOS!$O$2:$O$1000,1,DADOS!$C$2:$C$1000,S213))</f>
        <v/>
      </c>
    </row>
    <row r="214" spans="19:20" x14ac:dyDescent="0.3">
      <c r="S214" t="str">
        <f>IFERROR(INDEX(LISTAS!$A$3:$A$1000,MATCH(ROWS($S$2:S214),LISTAS!$D$3:$D$1000,0)),"")</f>
        <v/>
      </c>
      <c r="T214" s="5" t="str">
        <f>IF(S214="","",SUMIFS(DADOS!$J$2:$J$1000,DADOS!$O$2:$O$1000,1,DADOS!$C$2:$C$1000,S214))</f>
        <v/>
      </c>
    </row>
    <row r="215" spans="19:20" x14ac:dyDescent="0.3">
      <c r="S215" t="str">
        <f>IFERROR(INDEX(LISTAS!$A$3:$A$1000,MATCH(ROWS($S$2:S215),LISTAS!$D$3:$D$1000,0)),"")</f>
        <v/>
      </c>
      <c r="T215" s="5" t="str">
        <f>IF(S215="","",SUMIFS(DADOS!$J$2:$J$1000,DADOS!$O$2:$O$1000,1,DADOS!$C$2:$C$1000,S215))</f>
        <v/>
      </c>
    </row>
    <row r="216" spans="19:20" x14ac:dyDescent="0.3">
      <c r="S216" t="str">
        <f>IFERROR(INDEX(LISTAS!$A$3:$A$1000,MATCH(ROWS($S$2:S216),LISTAS!$D$3:$D$1000,0)),"")</f>
        <v/>
      </c>
      <c r="T216" s="5" t="str">
        <f>IF(S216="","",SUMIFS(DADOS!$J$2:$J$1000,DADOS!$O$2:$O$1000,1,DADOS!$C$2:$C$1000,S216))</f>
        <v/>
      </c>
    </row>
    <row r="217" spans="19:20" x14ac:dyDescent="0.3">
      <c r="S217" t="str">
        <f>IFERROR(INDEX(LISTAS!$A$3:$A$1000,MATCH(ROWS($S$2:S217),LISTAS!$D$3:$D$1000,0)),"")</f>
        <v/>
      </c>
      <c r="T217" s="5" t="str">
        <f>IF(S217="","",SUMIFS(DADOS!$J$2:$J$1000,DADOS!$O$2:$O$1000,1,DADOS!$C$2:$C$1000,S217))</f>
        <v/>
      </c>
    </row>
    <row r="218" spans="19:20" x14ac:dyDescent="0.3">
      <c r="S218" t="str">
        <f>IFERROR(INDEX(LISTAS!$A$3:$A$1000,MATCH(ROWS($S$2:S218),LISTAS!$D$3:$D$1000,0)),"")</f>
        <v/>
      </c>
      <c r="T218" s="5" t="str">
        <f>IF(S218="","",SUMIFS(DADOS!$J$2:$J$1000,DADOS!$O$2:$O$1000,1,DADOS!$C$2:$C$1000,S218))</f>
        <v/>
      </c>
    </row>
    <row r="219" spans="19:20" x14ac:dyDescent="0.3">
      <c r="S219" t="str">
        <f>IFERROR(INDEX(LISTAS!$A$3:$A$1000,MATCH(ROWS($S$2:S219),LISTAS!$D$3:$D$1000,0)),"")</f>
        <v/>
      </c>
      <c r="T219" s="5" t="str">
        <f>IF(S219="","",SUMIFS(DADOS!$J$2:$J$1000,DADOS!$O$2:$O$1000,1,DADOS!$C$2:$C$1000,S219))</f>
        <v/>
      </c>
    </row>
    <row r="220" spans="19:20" x14ac:dyDescent="0.3">
      <c r="S220" t="str">
        <f>IFERROR(INDEX(LISTAS!$A$3:$A$1000,MATCH(ROWS($S$2:S220),LISTAS!$D$3:$D$1000,0)),"")</f>
        <v/>
      </c>
      <c r="T220" s="5" t="str">
        <f>IF(S220="","",SUMIFS(DADOS!$J$2:$J$1000,DADOS!$O$2:$O$1000,1,DADOS!$C$2:$C$1000,S220))</f>
        <v/>
      </c>
    </row>
    <row r="221" spans="19:20" x14ac:dyDescent="0.3">
      <c r="S221" t="str">
        <f>IFERROR(INDEX(LISTAS!$A$3:$A$1000,MATCH(ROWS($S$2:S221),LISTAS!$D$3:$D$1000,0)),"")</f>
        <v/>
      </c>
      <c r="T221" s="5" t="str">
        <f>IF(S221="","",SUMIFS(DADOS!$J$2:$J$1000,DADOS!$O$2:$O$1000,1,DADOS!$C$2:$C$1000,S221))</f>
        <v/>
      </c>
    </row>
    <row r="222" spans="19:20" x14ac:dyDescent="0.3">
      <c r="S222" t="str">
        <f>IFERROR(INDEX(LISTAS!$A$3:$A$1000,MATCH(ROWS($S$2:S222),LISTAS!$D$3:$D$1000,0)),"")</f>
        <v/>
      </c>
      <c r="T222" s="5" t="str">
        <f>IF(S222="","",SUMIFS(DADOS!$J$2:$J$1000,DADOS!$O$2:$O$1000,1,DADOS!$C$2:$C$1000,S222))</f>
        <v/>
      </c>
    </row>
    <row r="223" spans="19:20" x14ac:dyDescent="0.3">
      <c r="S223" t="str">
        <f>IFERROR(INDEX(LISTAS!$A$3:$A$1000,MATCH(ROWS($S$2:S223),LISTAS!$D$3:$D$1000,0)),"")</f>
        <v/>
      </c>
      <c r="T223" s="5" t="str">
        <f>IF(S223="","",SUMIFS(DADOS!$J$2:$J$1000,DADOS!$O$2:$O$1000,1,DADOS!$C$2:$C$1000,S223))</f>
        <v/>
      </c>
    </row>
    <row r="224" spans="19:20" x14ac:dyDescent="0.3">
      <c r="S224" t="str">
        <f>IFERROR(INDEX(LISTAS!$A$3:$A$1000,MATCH(ROWS($S$2:S224),LISTAS!$D$3:$D$1000,0)),"")</f>
        <v/>
      </c>
      <c r="T224" s="5" t="str">
        <f>IF(S224="","",SUMIFS(DADOS!$J$2:$J$1000,DADOS!$O$2:$O$1000,1,DADOS!$C$2:$C$1000,S224))</f>
        <v/>
      </c>
    </row>
    <row r="225" spans="19:20" x14ac:dyDescent="0.3">
      <c r="S225" t="str">
        <f>IFERROR(INDEX(LISTAS!$A$3:$A$1000,MATCH(ROWS($S$2:S225),LISTAS!$D$3:$D$1000,0)),"")</f>
        <v/>
      </c>
      <c r="T225" s="5" t="str">
        <f>IF(S225="","",SUMIFS(DADOS!$J$2:$J$1000,DADOS!$O$2:$O$1000,1,DADOS!$C$2:$C$1000,S225))</f>
        <v/>
      </c>
    </row>
    <row r="226" spans="19:20" x14ac:dyDescent="0.3">
      <c r="S226" t="str">
        <f>IFERROR(INDEX(LISTAS!$A$3:$A$1000,MATCH(ROWS($S$2:S226),LISTAS!$D$3:$D$1000,0)),"")</f>
        <v/>
      </c>
      <c r="T226" s="5" t="str">
        <f>IF(S226="","",SUMIFS(DADOS!$J$2:$J$1000,DADOS!$O$2:$O$1000,1,DADOS!$C$2:$C$1000,S226))</f>
        <v/>
      </c>
    </row>
    <row r="227" spans="19:20" x14ac:dyDescent="0.3">
      <c r="S227" t="str">
        <f>IFERROR(INDEX(LISTAS!$A$3:$A$1000,MATCH(ROWS($S$2:S227),LISTAS!$D$3:$D$1000,0)),"")</f>
        <v/>
      </c>
      <c r="T227" s="5" t="str">
        <f>IF(S227="","",SUMIFS(DADOS!$J$2:$J$1000,DADOS!$O$2:$O$1000,1,DADOS!$C$2:$C$1000,S227))</f>
        <v/>
      </c>
    </row>
    <row r="228" spans="19:20" x14ac:dyDescent="0.3">
      <c r="S228" t="str">
        <f>IFERROR(INDEX(LISTAS!$A$3:$A$1000,MATCH(ROWS($S$2:S228),LISTAS!$D$3:$D$1000,0)),"")</f>
        <v/>
      </c>
      <c r="T228" s="5" t="str">
        <f>IF(S228="","",SUMIFS(DADOS!$J$2:$J$1000,DADOS!$O$2:$O$1000,1,DADOS!$C$2:$C$1000,S228))</f>
        <v/>
      </c>
    </row>
    <row r="229" spans="19:20" x14ac:dyDescent="0.3">
      <c r="S229" t="str">
        <f>IFERROR(INDEX(LISTAS!$A$3:$A$1000,MATCH(ROWS($S$2:S229),LISTAS!$D$3:$D$1000,0)),"")</f>
        <v/>
      </c>
      <c r="T229" s="5" t="str">
        <f>IF(S229="","",SUMIFS(DADOS!$J$2:$J$1000,DADOS!$O$2:$O$1000,1,DADOS!$C$2:$C$1000,S229))</f>
        <v/>
      </c>
    </row>
    <row r="230" spans="19:20" x14ac:dyDescent="0.3">
      <c r="S230" t="str">
        <f>IFERROR(INDEX(LISTAS!$A$3:$A$1000,MATCH(ROWS($S$2:S230),LISTAS!$D$3:$D$1000,0)),"")</f>
        <v/>
      </c>
      <c r="T230" s="5" t="str">
        <f>IF(S230="","",SUMIFS(DADOS!$J$2:$J$1000,DADOS!$O$2:$O$1000,1,DADOS!$C$2:$C$1000,S230))</f>
        <v/>
      </c>
    </row>
    <row r="231" spans="19:20" x14ac:dyDescent="0.3">
      <c r="S231" t="str">
        <f>IFERROR(INDEX(LISTAS!$A$3:$A$1000,MATCH(ROWS($S$2:S231),LISTAS!$D$3:$D$1000,0)),"")</f>
        <v/>
      </c>
      <c r="T231" s="5" t="str">
        <f>IF(S231="","",SUMIFS(DADOS!$J$2:$J$1000,DADOS!$O$2:$O$1000,1,DADOS!$C$2:$C$1000,S231))</f>
        <v/>
      </c>
    </row>
    <row r="232" spans="19:20" x14ac:dyDescent="0.3">
      <c r="S232" t="str">
        <f>IFERROR(INDEX(LISTAS!$A$3:$A$1000,MATCH(ROWS($S$2:S232),LISTAS!$D$3:$D$1000,0)),"")</f>
        <v/>
      </c>
      <c r="T232" s="5" t="str">
        <f>IF(S232="","",SUMIFS(DADOS!$J$2:$J$1000,DADOS!$O$2:$O$1000,1,DADOS!$C$2:$C$1000,S232))</f>
        <v/>
      </c>
    </row>
    <row r="233" spans="19:20" x14ac:dyDescent="0.3">
      <c r="S233" t="str">
        <f>IFERROR(INDEX(LISTAS!$A$3:$A$1000,MATCH(ROWS($S$2:S233),LISTAS!$D$3:$D$1000,0)),"")</f>
        <v/>
      </c>
      <c r="T233" s="5" t="str">
        <f>IF(S233="","",SUMIFS(DADOS!$J$2:$J$1000,DADOS!$O$2:$O$1000,1,DADOS!$C$2:$C$1000,S233))</f>
        <v/>
      </c>
    </row>
    <row r="234" spans="19:20" x14ac:dyDescent="0.3">
      <c r="S234" t="str">
        <f>IFERROR(INDEX(LISTAS!$A$3:$A$1000,MATCH(ROWS($S$2:S234),LISTAS!$D$3:$D$1000,0)),"")</f>
        <v/>
      </c>
      <c r="T234" s="5" t="str">
        <f>IF(S234="","",SUMIFS(DADOS!$J$2:$J$1000,DADOS!$O$2:$O$1000,1,DADOS!$C$2:$C$1000,S234))</f>
        <v/>
      </c>
    </row>
    <row r="235" spans="19:20" x14ac:dyDescent="0.3">
      <c r="S235" t="str">
        <f>IFERROR(INDEX(LISTAS!$A$3:$A$1000,MATCH(ROWS($S$2:S235),LISTAS!$D$3:$D$1000,0)),"")</f>
        <v/>
      </c>
      <c r="T235" s="5" t="str">
        <f>IF(S235="","",SUMIFS(DADOS!$J$2:$J$1000,DADOS!$O$2:$O$1000,1,DADOS!$C$2:$C$1000,S235))</f>
        <v/>
      </c>
    </row>
    <row r="236" spans="19:20" x14ac:dyDescent="0.3">
      <c r="S236" t="str">
        <f>IFERROR(INDEX(LISTAS!$A$3:$A$1000,MATCH(ROWS($S$2:S236),LISTAS!$D$3:$D$1000,0)),"")</f>
        <v/>
      </c>
      <c r="T236" s="5" t="str">
        <f>IF(S236="","",SUMIFS(DADOS!$J$2:$J$1000,DADOS!$O$2:$O$1000,1,DADOS!$C$2:$C$1000,S236))</f>
        <v/>
      </c>
    </row>
    <row r="237" spans="19:20" x14ac:dyDescent="0.3">
      <c r="S237" t="str">
        <f>IFERROR(INDEX(LISTAS!$A$3:$A$1000,MATCH(ROWS($S$2:S237),LISTAS!$D$3:$D$1000,0)),"")</f>
        <v/>
      </c>
      <c r="T237" s="5" t="str">
        <f>IF(S237="","",SUMIFS(DADOS!$J$2:$J$1000,DADOS!$O$2:$O$1000,1,DADOS!$C$2:$C$1000,S237))</f>
        <v/>
      </c>
    </row>
    <row r="238" spans="19:20" x14ac:dyDescent="0.3">
      <c r="S238" t="str">
        <f>IFERROR(INDEX(LISTAS!$A$3:$A$1000,MATCH(ROWS($S$2:S238),LISTAS!$D$3:$D$1000,0)),"")</f>
        <v/>
      </c>
      <c r="T238" s="5" t="str">
        <f>IF(S238="","",SUMIFS(DADOS!$J$2:$J$1000,DADOS!$O$2:$O$1000,1,DADOS!$C$2:$C$1000,S238))</f>
        <v/>
      </c>
    </row>
    <row r="239" spans="19:20" x14ac:dyDescent="0.3">
      <c r="S239" t="str">
        <f>IFERROR(INDEX(LISTAS!$A$3:$A$1000,MATCH(ROWS($S$2:S239),LISTAS!$D$3:$D$1000,0)),"")</f>
        <v/>
      </c>
      <c r="T239" s="5" t="str">
        <f>IF(S239="","",SUMIFS(DADOS!$J$2:$J$1000,DADOS!$O$2:$O$1000,1,DADOS!$C$2:$C$1000,S239))</f>
        <v/>
      </c>
    </row>
    <row r="240" spans="19:20" x14ac:dyDescent="0.3">
      <c r="S240" t="str">
        <f>IFERROR(INDEX(LISTAS!$A$3:$A$1000,MATCH(ROWS($S$2:S240),LISTAS!$D$3:$D$1000,0)),"")</f>
        <v/>
      </c>
      <c r="T240" s="5" t="str">
        <f>IF(S240="","",SUMIFS(DADOS!$J$2:$J$1000,DADOS!$O$2:$O$1000,1,DADOS!$C$2:$C$1000,S240))</f>
        <v/>
      </c>
    </row>
    <row r="241" spans="19:20" x14ac:dyDescent="0.3">
      <c r="S241" t="str">
        <f>IFERROR(INDEX(LISTAS!$A$3:$A$1000,MATCH(ROWS($S$2:S241),LISTAS!$D$3:$D$1000,0)),"")</f>
        <v/>
      </c>
      <c r="T241" s="5" t="str">
        <f>IF(S241="","",SUMIFS(DADOS!$J$2:$J$1000,DADOS!$O$2:$O$1000,1,DADOS!$C$2:$C$1000,S241))</f>
        <v/>
      </c>
    </row>
    <row r="242" spans="19:20" x14ac:dyDescent="0.3">
      <c r="S242" t="str">
        <f>IFERROR(INDEX(LISTAS!$A$3:$A$1000,MATCH(ROWS($S$2:S242),LISTAS!$D$3:$D$1000,0)),"")</f>
        <v/>
      </c>
      <c r="T242" s="5" t="str">
        <f>IF(S242="","",SUMIFS(DADOS!$J$2:$J$1000,DADOS!$O$2:$O$1000,1,DADOS!$C$2:$C$1000,S242))</f>
        <v/>
      </c>
    </row>
    <row r="243" spans="19:20" x14ac:dyDescent="0.3">
      <c r="S243" t="str">
        <f>IFERROR(INDEX(LISTAS!$A$3:$A$1000,MATCH(ROWS($S$2:S243),LISTAS!$D$3:$D$1000,0)),"")</f>
        <v/>
      </c>
      <c r="T243" s="5" t="str">
        <f>IF(S243="","",SUMIFS(DADOS!$J$2:$J$1000,DADOS!$O$2:$O$1000,1,DADOS!$C$2:$C$1000,S243))</f>
        <v/>
      </c>
    </row>
    <row r="244" spans="19:20" x14ac:dyDescent="0.3">
      <c r="S244" t="str">
        <f>IFERROR(INDEX(LISTAS!$A$3:$A$1000,MATCH(ROWS($S$2:S244),LISTAS!$D$3:$D$1000,0)),"")</f>
        <v/>
      </c>
      <c r="T244" s="5" t="str">
        <f>IF(S244="","",SUMIFS(DADOS!$J$2:$J$1000,DADOS!$O$2:$O$1000,1,DADOS!$C$2:$C$1000,S244))</f>
        <v/>
      </c>
    </row>
    <row r="245" spans="19:20" x14ac:dyDescent="0.3">
      <c r="S245" t="str">
        <f>IFERROR(INDEX(LISTAS!$A$3:$A$1000,MATCH(ROWS($S$2:S245),LISTAS!$D$3:$D$1000,0)),"")</f>
        <v/>
      </c>
      <c r="T245" s="5" t="str">
        <f>IF(S245="","",SUMIFS(DADOS!$J$2:$J$1000,DADOS!$O$2:$O$1000,1,DADOS!$C$2:$C$1000,S245))</f>
        <v/>
      </c>
    </row>
    <row r="246" spans="19:20" x14ac:dyDescent="0.3">
      <c r="S246" t="str">
        <f>IFERROR(INDEX(LISTAS!$A$3:$A$1000,MATCH(ROWS($S$2:S246),LISTAS!$D$3:$D$1000,0)),"")</f>
        <v/>
      </c>
      <c r="T246" s="5" t="str">
        <f>IF(S246="","",SUMIFS(DADOS!$J$2:$J$1000,DADOS!$O$2:$O$1000,1,DADOS!$C$2:$C$1000,S246))</f>
        <v/>
      </c>
    </row>
    <row r="247" spans="19:20" x14ac:dyDescent="0.3">
      <c r="S247" t="str">
        <f>IFERROR(INDEX(LISTAS!$A$3:$A$1000,MATCH(ROWS($S$2:S247),LISTAS!$D$3:$D$1000,0)),"")</f>
        <v/>
      </c>
      <c r="T247" s="5" t="str">
        <f>IF(S247="","",SUMIFS(DADOS!$J$2:$J$1000,DADOS!$O$2:$O$1000,1,DADOS!$C$2:$C$1000,S247))</f>
        <v/>
      </c>
    </row>
    <row r="248" spans="19:20" x14ac:dyDescent="0.3">
      <c r="S248" t="str">
        <f>IFERROR(INDEX(LISTAS!$A$3:$A$1000,MATCH(ROWS($S$2:S248),LISTAS!$D$3:$D$1000,0)),"")</f>
        <v/>
      </c>
      <c r="T248" s="5" t="str">
        <f>IF(S248="","",SUMIFS(DADOS!$J$2:$J$1000,DADOS!$O$2:$O$1000,1,DADOS!$C$2:$C$1000,S248))</f>
        <v/>
      </c>
    </row>
    <row r="249" spans="19:20" x14ac:dyDescent="0.3">
      <c r="S249" t="str">
        <f>IFERROR(INDEX(LISTAS!$A$3:$A$1000,MATCH(ROWS($S$2:S249),LISTAS!$D$3:$D$1000,0)),"")</f>
        <v/>
      </c>
      <c r="T249" s="5" t="str">
        <f>IF(S249="","",SUMIFS(DADOS!$J$2:$J$1000,DADOS!$O$2:$O$1000,1,DADOS!$C$2:$C$1000,S249))</f>
        <v/>
      </c>
    </row>
    <row r="250" spans="19:20" x14ac:dyDescent="0.3">
      <c r="S250" t="str">
        <f>IFERROR(INDEX(LISTAS!$A$3:$A$1000,MATCH(ROWS($S$2:S250),LISTAS!$D$3:$D$1000,0)),"")</f>
        <v/>
      </c>
      <c r="T250" s="5" t="str">
        <f>IF(S250="","",SUMIFS(DADOS!$J$2:$J$1000,DADOS!$O$2:$O$1000,1,DADOS!$C$2:$C$1000,S250))</f>
        <v/>
      </c>
    </row>
    <row r="251" spans="19:20" x14ac:dyDescent="0.3">
      <c r="S251" t="str">
        <f>IFERROR(INDEX(LISTAS!$A$3:$A$1000,MATCH(ROWS($S$2:S251),LISTAS!$D$3:$D$1000,0)),"")</f>
        <v/>
      </c>
      <c r="T251" s="5" t="str">
        <f>IF(S251="","",SUMIFS(DADOS!$J$2:$J$1000,DADOS!$O$2:$O$1000,1,DADOS!$C$2:$C$1000,S251))</f>
        <v/>
      </c>
    </row>
    <row r="252" spans="19:20" x14ac:dyDescent="0.3">
      <c r="S252" t="str">
        <f>IFERROR(INDEX(LISTAS!$A$3:$A$1000,MATCH(ROWS($S$2:S252),LISTAS!$D$3:$D$1000,0)),"")</f>
        <v/>
      </c>
      <c r="T252" s="5" t="str">
        <f>IF(S252="","",SUMIFS(DADOS!$J$2:$J$1000,DADOS!$O$2:$O$1000,1,DADOS!$C$2:$C$1000,S252))</f>
        <v/>
      </c>
    </row>
    <row r="253" spans="19:20" x14ac:dyDescent="0.3">
      <c r="S253" t="str">
        <f>IFERROR(INDEX(LISTAS!$A$3:$A$1000,MATCH(ROWS($S$2:S253),LISTAS!$D$3:$D$1000,0)),"")</f>
        <v/>
      </c>
      <c r="T253" s="5" t="str">
        <f>IF(S253="","",SUMIFS(DADOS!$J$2:$J$1000,DADOS!$O$2:$O$1000,1,DADOS!$C$2:$C$1000,S253))</f>
        <v/>
      </c>
    </row>
    <row r="254" spans="19:20" x14ac:dyDescent="0.3">
      <c r="S254" t="str">
        <f>IFERROR(INDEX(LISTAS!$A$3:$A$1000,MATCH(ROWS($S$2:S254),LISTAS!$D$3:$D$1000,0)),"")</f>
        <v/>
      </c>
      <c r="T254" s="5" t="str">
        <f>IF(S254="","",SUMIFS(DADOS!$J$2:$J$1000,DADOS!$O$2:$O$1000,1,DADOS!$C$2:$C$1000,S254))</f>
        <v/>
      </c>
    </row>
    <row r="255" spans="19:20" x14ac:dyDescent="0.3">
      <c r="S255" t="str">
        <f>IFERROR(INDEX(LISTAS!$A$3:$A$1000,MATCH(ROWS($S$2:S255),LISTAS!$D$3:$D$1000,0)),"")</f>
        <v/>
      </c>
      <c r="T255" s="5" t="str">
        <f>IF(S255="","",SUMIFS(DADOS!$J$2:$J$1000,DADOS!$O$2:$O$1000,1,DADOS!$C$2:$C$1000,S255))</f>
        <v/>
      </c>
    </row>
    <row r="256" spans="19:20" x14ac:dyDescent="0.3">
      <c r="S256" t="str">
        <f>IFERROR(INDEX(LISTAS!$A$3:$A$1000,MATCH(ROWS($S$2:S256),LISTAS!$D$3:$D$1000,0)),"")</f>
        <v/>
      </c>
      <c r="T256" s="5" t="str">
        <f>IF(S256="","",SUMIFS(DADOS!$J$2:$J$1000,DADOS!$O$2:$O$1000,1,DADOS!$C$2:$C$1000,S256))</f>
        <v/>
      </c>
    </row>
    <row r="257" spans="19:20" x14ac:dyDescent="0.3">
      <c r="S257" t="str">
        <f>IFERROR(INDEX(LISTAS!$A$3:$A$1000,MATCH(ROWS($S$2:S257),LISTAS!$D$3:$D$1000,0)),"")</f>
        <v/>
      </c>
      <c r="T257" s="5" t="str">
        <f>IF(S257="","",SUMIFS(DADOS!$J$2:$J$1000,DADOS!$O$2:$O$1000,1,DADOS!$C$2:$C$1000,S257))</f>
        <v/>
      </c>
    </row>
    <row r="258" spans="19:20" x14ac:dyDescent="0.3">
      <c r="S258" t="str">
        <f>IFERROR(INDEX(LISTAS!$A$3:$A$1000,MATCH(ROWS($S$2:S258),LISTAS!$D$3:$D$1000,0)),"")</f>
        <v/>
      </c>
      <c r="T258" s="5" t="str">
        <f>IF(S258="","",SUMIFS(DADOS!$J$2:$J$1000,DADOS!$O$2:$O$1000,1,DADOS!$C$2:$C$1000,S258))</f>
        <v/>
      </c>
    </row>
    <row r="259" spans="19:20" x14ac:dyDescent="0.3">
      <c r="S259" t="str">
        <f>IFERROR(INDEX(LISTAS!$A$3:$A$1000,MATCH(ROWS($S$2:S259),LISTAS!$D$3:$D$1000,0)),"")</f>
        <v/>
      </c>
      <c r="T259" s="5" t="str">
        <f>IF(S259="","",SUMIFS(DADOS!$J$2:$J$1000,DADOS!$O$2:$O$1000,1,DADOS!$C$2:$C$1000,S259))</f>
        <v/>
      </c>
    </row>
    <row r="260" spans="19:20" x14ac:dyDescent="0.3">
      <c r="S260" t="str">
        <f>IFERROR(INDEX(LISTAS!$A$3:$A$1000,MATCH(ROWS($S$2:S260),LISTAS!$D$3:$D$1000,0)),"")</f>
        <v/>
      </c>
      <c r="T260" s="5" t="str">
        <f>IF(S260="","",SUMIFS(DADOS!$J$2:$J$1000,DADOS!$O$2:$O$1000,1,DADOS!$C$2:$C$1000,S260))</f>
        <v/>
      </c>
    </row>
    <row r="261" spans="19:20" x14ac:dyDescent="0.3">
      <c r="S261" t="str">
        <f>IFERROR(INDEX(LISTAS!$A$3:$A$1000,MATCH(ROWS($S$2:S261),LISTAS!$D$3:$D$1000,0)),"")</f>
        <v/>
      </c>
      <c r="T261" s="5" t="str">
        <f>IF(S261="","",SUMIFS(DADOS!$J$2:$J$1000,DADOS!$O$2:$O$1000,1,DADOS!$C$2:$C$1000,S261))</f>
        <v/>
      </c>
    </row>
    <row r="262" spans="19:20" x14ac:dyDescent="0.3">
      <c r="S262" t="str">
        <f>IFERROR(INDEX(LISTAS!$A$3:$A$1000,MATCH(ROWS($S$2:S262),LISTAS!$D$3:$D$1000,0)),"")</f>
        <v/>
      </c>
      <c r="T262" s="5" t="str">
        <f>IF(S262="","",SUMIFS(DADOS!$J$2:$J$1000,DADOS!$O$2:$O$1000,1,DADOS!$C$2:$C$1000,S262))</f>
        <v/>
      </c>
    </row>
    <row r="263" spans="19:20" x14ac:dyDescent="0.3">
      <c r="S263" t="str">
        <f>IFERROR(INDEX(LISTAS!$A$3:$A$1000,MATCH(ROWS($S$2:S263),LISTAS!$D$3:$D$1000,0)),"")</f>
        <v/>
      </c>
      <c r="T263" s="5" t="str">
        <f>IF(S263="","",SUMIFS(DADOS!$J$2:$J$1000,DADOS!$O$2:$O$1000,1,DADOS!$C$2:$C$1000,S263))</f>
        <v/>
      </c>
    </row>
    <row r="264" spans="19:20" x14ac:dyDescent="0.3">
      <c r="S264" t="str">
        <f>IFERROR(INDEX(LISTAS!$A$3:$A$1000,MATCH(ROWS($S$2:S264),LISTAS!$D$3:$D$1000,0)),"")</f>
        <v/>
      </c>
      <c r="T264" s="5" t="str">
        <f>IF(S264="","",SUMIFS(DADOS!$J$2:$J$1000,DADOS!$O$2:$O$1000,1,DADOS!$C$2:$C$1000,S264))</f>
        <v/>
      </c>
    </row>
    <row r="265" spans="19:20" x14ac:dyDescent="0.3">
      <c r="S265" t="str">
        <f>IFERROR(INDEX(LISTAS!$A$3:$A$1000,MATCH(ROWS($S$2:S265),LISTAS!$D$3:$D$1000,0)),"")</f>
        <v/>
      </c>
      <c r="T265" s="5" t="str">
        <f>IF(S265="","",SUMIFS(DADOS!$J$2:$J$1000,DADOS!$O$2:$O$1000,1,DADOS!$C$2:$C$1000,S265))</f>
        <v/>
      </c>
    </row>
    <row r="266" spans="19:20" x14ac:dyDescent="0.3">
      <c r="S266" t="str">
        <f>IFERROR(INDEX(LISTAS!$A$3:$A$1000,MATCH(ROWS($S$2:S266),LISTAS!$D$3:$D$1000,0)),"")</f>
        <v/>
      </c>
      <c r="T266" s="5" t="str">
        <f>IF(S266="","",SUMIFS(DADOS!$J$2:$J$1000,DADOS!$O$2:$O$1000,1,DADOS!$C$2:$C$1000,S266))</f>
        <v/>
      </c>
    </row>
    <row r="267" spans="19:20" x14ac:dyDescent="0.3">
      <c r="S267" t="str">
        <f>IFERROR(INDEX(LISTAS!$A$3:$A$1000,MATCH(ROWS($S$2:S267),LISTAS!$D$3:$D$1000,0)),"")</f>
        <v/>
      </c>
      <c r="T267" s="5" t="str">
        <f>IF(S267="","",SUMIFS(DADOS!$J$2:$J$1000,DADOS!$O$2:$O$1000,1,DADOS!$C$2:$C$1000,S267))</f>
        <v/>
      </c>
    </row>
    <row r="268" spans="19:20" x14ac:dyDescent="0.3">
      <c r="S268" t="str">
        <f>IFERROR(INDEX(LISTAS!$A$3:$A$1000,MATCH(ROWS($S$2:S268),LISTAS!$D$3:$D$1000,0)),"")</f>
        <v/>
      </c>
      <c r="T268" s="5" t="str">
        <f>IF(S268="","",SUMIFS(DADOS!$J$2:$J$1000,DADOS!$O$2:$O$1000,1,DADOS!$C$2:$C$1000,S268))</f>
        <v/>
      </c>
    </row>
    <row r="269" spans="19:20" x14ac:dyDescent="0.3">
      <c r="S269" t="str">
        <f>IFERROR(INDEX(LISTAS!$A$3:$A$1000,MATCH(ROWS($S$2:S269),LISTAS!$D$3:$D$1000,0)),"")</f>
        <v/>
      </c>
      <c r="T269" s="5" t="str">
        <f>IF(S269="","",SUMIFS(DADOS!$J$2:$J$1000,DADOS!$O$2:$O$1000,1,DADOS!$C$2:$C$1000,S269))</f>
        <v/>
      </c>
    </row>
    <row r="270" spans="19:20" x14ac:dyDescent="0.3">
      <c r="S270" t="str">
        <f>IFERROR(INDEX(LISTAS!$A$3:$A$1000,MATCH(ROWS($S$2:S270),LISTAS!$D$3:$D$1000,0)),"")</f>
        <v/>
      </c>
      <c r="T270" s="5" t="str">
        <f>IF(S270="","",SUMIFS(DADOS!$J$2:$J$1000,DADOS!$O$2:$O$1000,1,DADOS!$C$2:$C$1000,S270))</f>
        <v/>
      </c>
    </row>
    <row r="271" spans="19:20" x14ac:dyDescent="0.3">
      <c r="S271" t="str">
        <f>IFERROR(INDEX(LISTAS!$A$3:$A$1000,MATCH(ROWS($S$2:S271),LISTAS!$D$3:$D$1000,0)),"")</f>
        <v/>
      </c>
      <c r="T271" s="5" t="str">
        <f>IF(S271="","",SUMIFS(DADOS!$J$2:$J$1000,DADOS!$O$2:$O$1000,1,DADOS!$C$2:$C$1000,S271))</f>
        <v/>
      </c>
    </row>
    <row r="272" spans="19:20" x14ac:dyDescent="0.3">
      <c r="S272" t="str">
        <f>IFERROR(INDEX(LISTAS!$A$3:$A$1000,MATCH(ROWS($S$2:S272),LISTAS!$D$3:$D$1000,0)),"")</f>
        <v/>
      </c>
      <c r="T272" s="5" t="str">
        <f>IF(S272="","",SUMIFS(DADOS!$J$2:$J$1000,DADOS!$O$2:$O$1000,1,DADOS!$C$2:$C$1000,S272))</f>
        <v/>
      </c>
    </row>
    <row r="273" spans="19:20" x14ac:dyDescent="0.3">
      <c r="S273" t="str">
        <f>IFERROR(INDEX(LISTAS!$A$3:$A$1000,MATCH(ROWS($S$2:S273),LISTAS!$D$3:$D$1000,0)),"")</f>
        <v/>
      </c>
      <c r="T273" s="5" t="str">
        <f>IF(S273="","",SUMIFS(DADOS!$J$2:$J$1000,DADOS!$O$2:$O$1000,1,DADOS!$C$2:$C$1000,S273))</f>
        <v/>
      </c>
    </row>
    <row r="274" spans="19:20" x14ac:dyDescent="0.3">
      <c r="S274" t="str">
        <f>IFERROR(INDEX(LISTAS!$A$3:$A$1000,MATCH(ROWS($S$2:S274),LISTAS!$D$3:$D$1000,0)),"")</f>
        <v/>
      </c>
      <c r="T274" s="5" t="str">
        <f>IF(S274="","",SUMIFS(DADOS!$J$2:$J$1000,DADOS!$O$2:$O$1000,1,DADOS!$C$2:$C$1000,S274))</f>
        <v/>
      </c>
    </row>
    <row r="275" spans="19:20" x14ac:dyDescent="0.3">
      <c r="S275" t="str">
        <f>IFERROR(INDEX(LISTAS!$A$3:$A$1000,MATCH(ROWS($S$2:S275),LISTAS!$D$3:$D$1000,0)),"")</f>
        <v/>
      </c>
      <c r="T275" s="5" t="str">
        <f>IF(S275="","",SUMIFS(DADOS!$J$2:$J$1000,DADOS!$O$2:$O$1000,1,DADOS!$C$2:$C$1000,S275))</f>
        <v/>
      </c>
    </row>
    <row r="276" spans="19:20" x14ac:dyDescent="0.3">
      <c r="S276" t="str">
        <f>IFERROR(INDEX(LISTAS!$A$3:$A$1000,MATCH(ROWS($S$2:S276),LISTAS!$D$3:$D$1000,0)),"")</f>
        <v/>
      </c>
      <c r="T276" s="5" t="str">
        <f>IF(S276="","",SUMIFS(DADOS!$J$2:$J$1000,DADOS!$O$2:$O$1000,1,DADOS!$C$2:$C$1000,S276))</f>
        <v/>
      </c>
    </row>
    <row r="277" spans="19:20" x14ac:dyDescent="0.3">
      <c r="S277" t="str">
        <f>IFERROR(INDEX(LISTAS!$A$3:$A$1000,MATCH(ROWS($S$2:S277),LISTAS!$D$3:$D$1000,0)),"")</f>
        <v/>
      </c>
      <c r="T277" s="5" t="str">
        <f>IF(S277="","",SUMIFS(DADOS!$J$2:$J$1000,DADOS!$O$2:$O$1000,1,DADOS!$C$2:$C$1000,S277))</f>
        <v/>
      </c>
    </row>
    <row r="278" spans="19:20" x14ac:dyDescent="0.3">
      <c r="S278" t="str">
        <f>IFERROR(INDEX(LISTAS!$A$3:$A$1000,MATCH(ROWS($S$2:S278),LISTAS!$D$3:$D$1000,0)),"")</f>
        <v/>
      </c>
      <c r="T278" s="5" t="str">
        <f>IF(S278="","",SUMIFS(DADOS!$J$2:$J$1000,DADOS!$O$2:$O$1000,1,DADOS!$C$2:$C$1000,S278))</f>
        <v/>
      </c>
    </row>
    <row r="279" spans="19:20" x14ac:dyDescent="0.3">
      <c r="S279" t="str">
        <f>IFERROR(INDEX(LISTAS!$A$3:$A$1000,MATCH(ROWS($S$2:S279),LISTAS!$D$3:$D$1000,0)),"")</f>
        <v/>
      </c>
      <c r="T279" s="5" t="str">
        <f>IF(S279="","",SUMIFS(DADOS!$J$2:$J$1000,DADOS!$O$2:$O$1000,1,DADOS!$C$2:$C$1000,S279))</f>
        <v/>
      </c>
    </row>
    <row r="280" spans="19:20" x14ac:dyDescent="0.3">
      <c r="S280" t="str">
        <f>IFERROR(INDEX(LISTAS!$A$3:$A$1000,MATCH(ROWS($S$2:S280),LISTAS!$D$3:$D$1000,0)),"")</f>
        <v/>
      </c>
      <c r="T280" s="5" t="str">
        <f>IF(S280="","",SUMIFS(DADOS!$J$2:$J$1000,DADOS!$O$2:$O$1000,1,DADOS!$C$2:$C$1000,S280))</f>
        <v/>
      </c>
    </row>
    <row r="281" spans="19:20" x14ac:dyDescent="0.3">
      <c r="S281" t="str">
        <f>IFERROR(INDEX(LISTAS!$A$3:$A$1000,MATCH(ROWS($S$2:S281),LISTAS!$D$3:$D$1000,0)),"")</f>
        <v/>
      </c>
      <c r="T281" s="5" t="str">
        <f>IF(S281="","",SUMIFS(DADOS!$J$2:$J$1000,DADOS!$O$2:$O$1000,1,DADOS!$C$2:$C$1000,S281))</f>
        <v/>
      </c>
    </row>
    <row r="282" spans="19:20" x14ac:dyDescent="0.3">
      <c r="S282" t="str">
        <f>IFERROR(INDEX(LISTAS!$A$3:$A$1000,MATCH(ROWS($S$2:S282),LISTAS!$D$3:$D$1000,0)),"")</f>
        <v/>
      </c>
      <c r="T282" s="5" t="str">
        <f>IF(S282="","",SUMIFS(DADOS!$J$2:$J$1000,DADOS!$O$2:$O$1000,1,DADOS!$C$2:$C$1000,S282))</f>
        <v/>
      </c>
    </row>
    <row r="283" spans="19:20" x14ac:dyDescent="0.3">
      <c r="S283" t="str">
        <f>IFERROR(INDEX(LISTAS!$A$3:$A$1000,MATCH(ROWS($S$2:S283),LISTAS!$D$3:$D$1000,0)),"")</f>
        <v/>
      </c>
      <c r="T283" s="5" t="str">
        <f>IF(S283="","",SUMIFS(DADOS!$J$2:$J$1000,DADOS!$O$2:$O$1000,1,DADOS!$C$2:$C$1000,S283))</f>
        <v/>
      </c>
    </row>
    <row r="284" spans="19:20" x14ac:dyDescent="0.3">
      <c r="S284" t="str">
        <f>IFERROR(INDEX(LISTAS!$A$3:$A$1000,MATCH(ROWS($S$2:S284),LISTAS!$D$3:$D$1000,0)),"")</f>
        <v/>
      </c>
      <c r="T284" s="5" t="str">
        <f>IF(S284="","",SUMIFS(DADOS!$J$2:$J$1000,DADOS!$O$2:$O$1000,1,DADOS!$C$2:$C$1000,S284))</f>
        <v/>
      </c>
    </row>
    <row r="285" spans="19:20" x14ac:dyDescent="0.3">
      <c r="S285" t="str">
        <f>IFERROR(INDEX(LISTAS!$A$3:$A$1000,MATCH(ROWS($S$2:S285),LISTAS!$D$3:$D$1000,0)),"")</f>
        <v/>
      </c>
      <c r="T285" s="5" t="str">
        <f>IF(S285="","",SUMIFS(DADOS!$J$2:$J$1000,DADOS!$O$2:$O$1000,1,DADOS!$C$2:$C$1000,S285))</f>
        <v/>
      </c>
    </row>
    <row r="286" spans="19:20" x14ac:dyDescent="0.3">
      <c r="S286" t="str">
        <f>IFERROR(INDEX(LISTAS!$A$3:$A$1000,MATCH(ROWS($S$2:S286),LISTAS!$D$3:$D$1000,0)),"")</f>
        <v/>
      </c>
      <c r="T286" s="5" t="str">
        <f>IF(S286="","",SUMIFS(DADOS!$J$2:$J$1000,DADOS!$O$2:$O$1000,1,DADOS!$C$2:$C$1000,S286))</f>
        <v/>
      </c>
    </row>
    <row r="287" spans="19:20" x14ac:dyDescent="0.3">
      <c r="S287" t="str">
        <f>IFERROR(INDEX(LISTAS!$A$3:$A$1000,MATCH(ROWS($S$2:S287),LISTAS!$D$3:$D$1000,0)),"")</f>
        <v/>
      </c>
      <c r="T287" s="5" t="str">
        <f>IF(S287="","",SUMIFS(DADOS!$J$2:$J$1000,DADOS!$O$2:$O$1000,1,DADOS!$C$2:$C$1000,S287))</f>
        <v/>
      </c>
    </row>
    <row r="288" spans="19:20" x14ac:dyDescent="0.3">
      <c r="S288" t="str">
        <f>IFERROR(INDEX(LISTAS!$A$3:$A$1000,MATCH(ROWS($S$2:S288),LISTAS!$D$3:$D$1000,0)),"")</f>
        <v/>
      </c>
      <c r="T288" s="5" t="str">
        <f>IF(S288="","",SUMIFS(DADOS!$J$2:$J$1000,DADOS!$O$2:$O$1000,1,DADOS!$C$2:$C$1000,S288))</f>
        <v/>
      </c>
    </row>
    <row r="289" spans="19:20" x14ac:dyDescent="0.3">
      <c r="S289" t="str">
        <f>IFERROR(INDEX(LISTAS!$A$3:$A$1000,MATCH(ROWS($S$2:S289),LISTAS!$D$3:$D$1000,0)),"")</f>
        <v/>
      </c>
      <c r="T289" s="5" t="str">
        <f>IF(S289="","",SUMIFS(DADOS!$J$2:$J$1000,DADOS!$O$2:$O$1000,1,DADOS!$C$2:$C$1000,S289))</f>
        <v/>
      </c>
    </row>
    <row r="290" spans="19:20" x14ac:dyDescent="0.3">
      <c r="S290" t="str">
        <f>IFERROR(INDEX(LISTAS!$A$3:$A$1000,MATCH(ROWS($S$2:S290),LISTAS!$D$3:$D$1000,0)),"")</f>
        <v/>
      </c>
      <c r="T290" s="5" t="str">
        <f>IF(S290="","",SUMIFS(DADOS!$J$2:$J$1000,DADOS!$O$2:$O$1000,1,DADOS!$C$2:$C$1000,S290))</f>
        <v/>
      </c>
    </row>
    <row r="291" spans="19:20" x14ac:dyDescent="0.3">
      <c r="S291" t="str">
        <f>IFERROR(INDEX(LISTAS!$A$3:$A$1000,MATCH(ROWS($S$2:S291),LISTAS!$D$3:$D$1000,0)),"")</f>
        <v/>
      </c>
      <c r="T291" s="5" t="str">
        <f>IF(S291="","",SUMIFS(DADOS!$J$2:$J$1000,DADOS!$O$2:$O$1000,1,DADOS!$C$2:$C$1000,S291))</f>
        <v/>
      </c>
    </row>
    <row r="292" spans="19:20" x14ac:dyDescent="0.3">
      <c r="S292" t="str">
        <f>IFERROR(INDEX(LISTAS!$A$3:$A$1000,MATCH(ROWS($S$2:S292),LISTAS!$D$3:$D$1000,0)),"")</f>
        <v/>
      </c>
      <c r="T292" s="5" t="str">
        <f>IF(S292="","",SUMIFS(DADOS!$J$2:$J$1000,DADOS!$O$2:$O$1000,1,DADOS!$C$2:$C$1000,S292))</f>
        <v/>
      </c>
    </row>
    <row r="293" spans="19:20" x14ac:dyDescent="0.3">
      <c r="S293" t="str">
        <f>IFERROR(INDEX(LISTAS!$A$3:$A$1000,MATCH(ROWS($S$2:S293),LISTAS!$D$3:$D$1000,0)),"")</f>
        <v/>
      </c>
      <c r="T293" s="5" t="str">
        <f>IF(S293="","",SUMIFS(DADOS!$J$2:$J$1000,DADOS!$O$2:$O$1000,1,DADOS!$C$2:$C$1000,S293))</f>
        <v/>
      </c>
    </row>
    <row r="294" spans="19:20" x14ac:dyDescent="0.3">
      <c r="S294" t="str">
        <f>IFERROR(INDEX(LISTAS!$A$3:$A$1000,MATCH(ROWS($S$2:S294),LISTAS!$D$3:$D$1000,0)),"")</f>
        <v/>
      </c>
      <c r="T294" s="5" t="str">
        <f>IF(S294="","",SUMIFS(DADOS!$J$2:$J$1000,DADOS!$O$2:$O$1000,1,DADOS!$C$2:$C$1000,S294))</f>
        <v/>
      </c>
    </row>
    <row r="295" spans="19:20" x14ac:dyDescent="0.3">
      <c r="S295" t="str">
        <f>IFERROR(INDEX(LISTAS!$A$3:$A$1000,MATCH(ROWS($S$2:S295),LISTAS!$D$3:$D$1000,0)),"")</f>
        <v/>
      </c>
      <c r="T295" s="5" t="str">
        <f>IF(S295="","",SUMIFS(DADOS!$J$2:$J$1000,DADOS!$O$2:$O$1000,1,DADOS!$C$2:$C$1000,S295))</f>
        <v/>
      </c>
    </row>
    <row r="296" spans="19:20" x14ac:dyDescent="0.3">
      <c r="S296" t="str">
        <f>IFERROR(INDEX(LISTAS!$A$3:$A$1000,MATCH(ROWS($S$2:S296),LISTAS!$D$3:$D$1000,0)),"")</f>
        <v/>
      </c>
      <c r="T296" s="5" t="str">
        <f>IF(S296="","",SUMIFS(DADOS!$J$2:$J$1000,DADOS!$O$2:$O$1000,1,DADOS!$C$2:$C$1000,S296))</f>
        <v/>
      </c>
    </row>
    <row r="297" spans="19:20" x14ac:dyDescent="0.3">
      <c r="S297" t="str">
        <f>IFERROR(INDEX(LISTAS!$A$3:$A$1000,MATCH(ROWS($S$2:S297),LISTAS!$D$3:$D$1000,0)),"")</f>
        <v/>
      </c>
      <c r="T297" s="5" t="str">
        <f>IF(S297="","",SUMIFS(DADOS!$J$2:$J$1000,DADOS!$O$2:$O$1000,1,DADOS!$C$2:$C$1000,S297))</f>
        <v/>
      </c>
    </row>
    <row r="298" spans="19:20" x14ac:dyDescent="0.3">
      <c r="S298" t="str">
        <f>IFERROR(INDEX(LISTAS!$A$3:$A$1000,MATCH(ROWS($S$2:S298),LISTAS!$D$3:$D$1000,0)),"")</f>
        <v/>
      </c>
      <c r="T298" s="5" t="str">
        <f>IF(S298="","",SUMIFS(DADOS!$J$2:$J$1000,DADOS!$O$2:$O$1000,1,DADOS!$C$2:$C$1000,S298))</f>
        <v/>
      </c>
    </row>
    <row r="299" spans="19:20" x14ac:dyDescent="0.3">
      <c r="S299" t="str">
        <f>IFERROR(INDEX(LISTAS!$A$3:$A$1000,MATCH(ROWS($S$2:S299),LISTAS!$D$3:$D$1000,0)),"")</f>
        <v/>
      </c>
      <c r="T299" s="5" t="str">
        <f>IF(S299="","",SUMIFS(DADOS!$J$2:$J$1000,DADOS!$O$2:$O$1000,1,DADOS!$C$2:$C$1000,S299))</f>
        <v/>
      </c>
    </row>
    <row r="300" spans="19:20" x14ac:dyDescent="0.3">
      <c r="S300" t="str">
        <f>IFERROR(INDEX(LISTAS!$A$3:$A$1000,MATCH(ROWS($S$2:S300),LISTAS!$D$3:$D$1000,0)),"")</f>
        <v/>
      </c>
      <c r="T300" s="5" t="str">
        <f>IF(S300="","",SUMIFS(DADOS!$J$2:$J$1000,DADOS!$O$2:$O$1000,1,DADOS!$C$2:$C$1000,S300))</f>
        <v/>
      </c>
    </row>
    <row r="301" spans="19:20" x14ac:dyDescent="0.3">
      <c r="S301" t="str">
        <f>IFERROR(INDEX(LISTAS!$A$3:$A$1000,MATCH(ROWS($S$2:S301),LISTAS!$D$3:$D$1000,0)),"")</f>
        <v/>
      </c>
      <c r="T301" s="5" t="str">
        <f>IF(S301="","",SUMIFS(DADOS!$J$2:$J$1000,DADOS!$O$2:$O$1000,1,DADOS!$C$2:$C$1000,S301))</f>
        <v/>
      </c>
    </row>
    <row r="302" spans="19:20" x14ac:dyDescent="0.3">
      <c r="S302" t="str">
        <f>IFERROR(INDEX(LISTAS!$A$3:$A$1000,MATCH(ROWS($S$2:S302),LISTAS!$D$3:$D$1000,0)),"")</f>
        <v/>
      </c>
      <c r="T302" s="5" t="str">
        <f>IF(S302="","",SUMIFS(DADOS!$J$2:$J$1000,DADOS!$O$2:$O$1000,1,DADOS!$C$2:$C$1000,S302))</f>
        <v/>
      </c>
    </row>
    <row r="303" spans="19:20" x14ac:dyDescent="0.3">
      <c r="S303" t="str">
        <f>IFERROR(INDEX(LISTAS!$A$3:$A$1000,MATCH(ROWS($S$2:S303),LISTAS!$D$3:$D$1000,0)),"")</f>
        <v/>
      </c>
      <c r="T303" s="5" t="str">
        <f>IF(S303="","",SUMIFS(DADOS!$J$2:$J$1000,DADOS!$O$2:$O$1000,1,DADOS!$C$2:$C$1000,S303))</f>
        <v/>
      </c>
    </row>
    <row r="304" spans="19:20" x14ac:dyDescent="0.3">
      <c r="S304" t="str">
        <f>IFERROR(INDEX(LISTAS!$A$3:$A$1000,MATCH(ROWS($S$2:S304),LISTAS!$D$3:$D$1000,0)),"")</f>
        <v/>
      </c>
      <c r="T304" s="5" t="str">
        <f>IF(S304="","",SUMIFS(DADOS!$J$2:$J$1000,DADOS!$O$2:$O$1000,1,DADOS!$C$2:$C$1000,S304))</f>
        <v/>
      </c>
    </row>
    <row r="305" spans="19:20" x14ac:dyDescent="0.3">
      <c r="S305" t="str">
        <f>IFERROR(INDEX(LISTAS!$A$3:$A$1000,MATCH(ROWS($S$2:S305),LISTAS!$D$3:$D$1000,0)),"")</f>
        <v/>
      </c>
      <c r="T305" s="5" t="str">
        <f>IF(S305="","",SUMIFS(DADOS!$J$2:$J$1000,DADOS!$O$2:$O$1000,1,DADOS!$C$2:$C$1000,S305))</f>
        <v/>
      </c>
    </row>
    <row r="306" spans="19:20" x14ac:dyDescent="0.3">
      <c r="S306" t="str">
        <f>IFERROR(INDEX(LISTAS!$A$3:$A$1000,MATCH(ROWS($S$2:S306),LISTAS!$D$3:$D$1000,0)),"")</f>
        <v/>
      </c>
      <c r="T306" s="5" t="str">
        <f>IF(S306="","",SUMIFS(DADOS!$J$2:$J$1000,DADOS!$O$2:$O$1000,1,DADOS!$C$2:$C$1000,S306))</f>
        <v/>
      </c>
    </row>
    <row r="307" spans="19:20" x14ac:dyDescent="0.3">
      <c r="S307" t="str">
        <f>IFERROR(INDEX(LISTAS!$A$3:$A$1000,MATCH(ROWS($S$2:S307),LISTAS!$D$3:$D$1000,0)),"")</f>
        <v/>
      </c>
      <c r="T307" s="5" t="str">
        <f>IF(S307="","",SUMIFS(DADOS!$J$2:$J$1000,DADOS!$O$2:$O$1000,1,DADOS!$C$2:$C$1000,S307))</f>
        <v/>
      </c>
    </row>
    <row r="308" spans="19:20" x14ac:dyDescent="0.3">
      <c r="S308" t="str">
        <f>IFERROR(INDEX(LISTAS!$A$3:$A$1000,MATCH(ROWS($S$2:S308),LISTAS!$D$3:$D$1000,0)),"")</f>
        <v/>
      </c>
      <c r="T308" s="5" t="str">
        <f>IF(S308="","",SUMIFS(DADOS!$J$2:$J$1000,DADOS!$O$2:$O$1000,1,DADOS!$C$2:$C$1000,S308))</f>
        <v/>
      </c>
    </row>
    <row r="309" spans="19:20" x14ac:dyDescent="0.3">
      <c r="S309" t="str">
        <f>IFERROR(INDEX(LISTAS!$A$3:$A$1000,MATCH(ROWS($S$2:S309),LISTAS!$D$3:$D$1000,0)),"")</f>
        <v/>
      </c>
      <c r="T309" s="5" t="str">
        <f>IF(S309="","",SUMIFS(DADOS!$J$2:$J$1000,DADOS!$O$2:$O$1000,1,DADOS!$C$2:$C$1000,S309))</f>
        <v/>
      </c>
    </row>
    <row r="310" spans="19:20" x14ac:dyDescent="0.3">
      <c r="S310" t="str">
        <f>IFERROR(INDEX(LISTAS!$A$3:$A$1000,MATCH(ROWS($S$2:S310),LISTAS!$D$3:$D$1000,0)),"")</f>
        <v/>
      </c>
      <c r="T310" s="5" t="str">
        <f>IF(S310="","",SUMIFS(DADOS!$J$2:$J$1000,DADOS!$O$2:$O$1000,1,DADOS!$C$2:$C$1000,S310))</f>
        <v/>
      </c>
    </row>
    <row r="311" spans="19:20" x14ac:dyDescent="0.3">
      <c r="S311" t="str">
        <f>IFERROR(INDEX(LISTAS!$A$3:$A$1000,MATCH(ROWS($S$2:S311),LISTAS!$D$3:$D$1000,0)),"")</f>
        <v/>
      </c>
      <c r="T311" s="5" t="str">
        <f>IF(S311="","",SUMIFS(DADOS!$J$2:$J$1000,DADOS!$O$2:$O$1000,1,DADOS!$C$2:$C$1000,S311))</f>
        <v/>
      </c>
    </row>
    <row r="312" spans="19:20" x14ac:dyDescent="0.3">
      <c r="S312" t="str">
        <f>IFERROR(INDEX(LISTAS!$A$3:$A$1000,MATCH(ROWS($S$2:S312),LISTAS!$D$3:$D$1000,0)),"")</f>
        <v/>
      </c>
      <c r="T312" s="5" t="str">
        <f>IF(S312="","",SUMIFS(DADOS!$J$2:$J$1000,DADOS!$O$2:$O$1000,1,DADOS!$C$2:$C$1000,S312))</f>
        <v/>
      </c>
    </row>
    <row r="313" spans="19:20" x14ac:dyDescent="0.3">
      <c r="S313" t="str">
        <f>IFERROR(INDEX(LISTAS!$A$3:$A$1000,MATCH(ROWS($S$2:S313),LISTAS!$D$3:$D$1000,0)),"")</f>
        <v/>
      </c>
      <c r="T313" s="5" t="str">
        <f>IF(S313="","",SUMIFS(DADOS!$J$2:$J$1000,DADOS!$O$2:$O$1000,1,DADOS!$C$2:$C$1000,S313))</f>
        <v/>
      </c>
    </row>
    <row r="314" spans="19:20" x14ac:dyDescent="0.3">
      <c r="S314" t="str">
        <f>IFERROR(INDEX(LISTAS!$A$3:$A$1000,MATCH(ROWS($S$2:S314),LISTAS!$D$3:$D$1000,0)),"")</f>
        <v/>
      </c>
      <c r="T314" s="5" t="str">
        <f>IF(S314="","",SUMIFS(DADOS!$J$2:$J$1000,DADOS!$O$2:$O$1000,1,DADOS!$C$2:$C$1000,S314))</f>
        <v/>
      </c>
    </row>
    <row r="315" spans="19:20" x14ac:dyDescent="0.3">
      <c r="S315" t="str">
        <f>IFERROR(INDEX(LISTAS!$A$3:$A$1000,MATCH(ROWS($S$2:S315),LISTAS!$D$3:$D$1000,0)),"")</f>
        <v/>
      </c>
      <c r="T315" s="5" t="str">
        <f>IF(S315="","",SUMIFS(DADOS!$J$2:$J$1000,DADOS!$O$2:$O$1000,1,DADOS!$C$2:$C$1000,S315))</f>
        <v/>
      </c>
    </row>
    <row r="316" spans="19:20" x14ac:dyDescent="0.3">
      <c r="S316" t="str">
        <f>IFERROR(INDEX(LISTAS!$A$3:$A$1000,MATCH(ROWS($S$2:S316),LISTAS!$D$3:$D$1000,0)),"")</f>
        <v/>
      </c>
      <c r="T316" s="5" t="str">
        <f>IF(S316="","",SUMIFS(DADOS!$J$2:$J$1000,DADOS!$O$2:$O$1000,1,DADOS!$C$2:$C$1000,S316))</f>
        <v/>
      </c>
    </row>
    <row r="317" spans="19:20" x14ac:dyDescent="0.3">
      <c r="S317" t="str">
        <f>IFERROR(INDEX(LISTAS!$A$3:$A$1000,MATCH(ROWS($S$2:S317),LISTAS!$D$3:$D$1000,0)),"")</f>
        <v/>
      </c>
      <c r="T317" s="5" t="str">
        <f>IF(S317="","",SUMIFS(DADOS!$J$2:$J$1000,DADOS!$O$2:$O$1000,1,DADOS!$C$2:$C$1000,S317))</f>
        <v/>
      </c>
    </row>
    <row r="318" spans="19:20" x14ac:dyDescent="0.3">
      <c r="S318" t="str">
        <f>IFERROR(INDEX(LISTAS!$A$3:$A$1000,MATCH(ROWS($S$2:S318),LISTAS!$D$3:$D$1000,0)),"")</f>
        <v/>
      </c>
      <c r="T318" s="5" t="str">
        <f>IF(S318="","",SUMIFS(DADOS!$J$2:$J$1000,DADOS!$O$2:$O$1000,1,DADOS!$C$2:$C$1000,S318))</f>
        <v/>
      </c>
    </row>
    <row r="319" spans="19:20" x14ac:dyDescent="0.3">
      <c r="S319" t="str">
        <f>IFERROR(INDEX(LISTAS!$A$3:$A$1000,MATCH(ROWS($S$2:S319),LISTAS!$D$3:$D$1000,0)),"")</f>
        <v/>
      </c>
      <c r="T319" s="5" t="str">
        <f>IF(S319="","",SUMIFS(DADOS!$J$2:$J$1000,DADOS!$O$2:$O$1000,1,DADOS!$C$2:$C$1000,S319))</f>
        <v/>
      </c>
    </row>
    <row r="320" spans="19:20" x14ac:dyDescent="0.3">
      <c r="S320" t="str">
        <f>IFERROR(INDEX(LISTAS!$A$3:$A$1000,MATCH(ROWS($S$2:S320),LISTAS!$D$3:$D$1000,0)),"")</f>
        <v/>
      </c>
      <c r="T320" s="5" t="str">
        <f>IF(S320="","",SUMIFS(DADOS!$J$2:$J$1000,DADOS!$O$2:$O$1000,1,DADOS!$C$2:$C$1000,S320))</f>
        <v/>
      </c>
    </row>
    <row r="321" spans="19:20" x14ac:dyDescent="0.3">
      <c r="S321" t="str">
        <f>IFERROR(INDEX(LISTAS!$A$3:$A$1000,MATCH(ROWS($S$2:S321),LISTAS!$D$3:$D$1000,0)),"")</f>
        <v/>
      </c>
      <c r="T321" s="5" t="str">
        <f>IF(S321="","",SUMIFS(DADOS!$J$2:$J$1000,DADOS!$O$2:$O$1000,1,DADOS!$C$2:$C$1000,S321))</f>
        <v/>
      </c>
    </row>
    <row r="322" spans="19:20" x14ac:dyDescent="0.3">
      <c r="S322" t="str">
        <f>IFERROR(INDEX(LISTAS!$A$3:$A$1000,MATCH(ROWS($S$2:S322),LISTAS!$D$3:$D$1000,0)),"")</f>
        <v/>
      </c>
      <c r="T322" s="5" t="str">
        <f>IF(S322="","",SUMIFS(DADOS!$J$2:$J$1000,DADOS!$O$2:$O$1000,1,DADOS!$C$2:$C$1000,S322))</f>
        <v/>
      </c>
    </row>
    <row r="323" spans="19:20" x14ac:dyDescent="0.3">
      <c r="S323" t="str">
        <f>IFERROR(INDEX(LISTAS!$A$3:$A$1000,MATCH(ROWS($S$2:S323),LISTAS!$D$3:$D$1000,0)),"")</f>
        <v/>
      </c>
      <c r="T323" s="5" t="str">
        <f>IF(S323="","",SUMIFS(DADOS!$J$2:$J$1000,DADOS!$O$2:$O$1000,1,DADOS!$C$2:$C$1000,S323))</f>
        <v/>
      </c>
    </row>
    <row r="324" spans="19:20" x14ac:dyDescent="0.3">
      <c r="S324" t="str">
        <f>IFERROR(INDEX(LISTAS!$A$3:$A$1000,MATCH(ROWS($S$2:S324),LISTAS!$D$3:$D$1000,0)),"")</f>
        <v/>
      </c>
      <c r="T324" s="5" t="str">
        <f>IF(S324="","",SUMIFS(DADOS!$J$2:$J$1000,DADOS!$O$2:$O$1000,1,DADOS!$C$2:$C$1000,S324))</f>
        <v/>
      </c>
    </row>
    <row r="325" spans="19:20" x14ac:dyDescent="0.3">
      <c r="S325" t="str">
        <f>IFERROR(INDEX(LISTAS!$A$3:$A$1000,MATCH(ROWS($S$2:S325),LISTAS!$D$3:$D$1000,0)),"")</f>
        <v/>
      </c>
      <c r="T325" s="5" t="str">
        <f>IF(S325="","",SUMIFS(DADOS!$J$2:$J$1000,DADOS!$O$2:$O$1000,1,DADOS!$C$2:$C$1000,S325))</f>
        <v/>
      </c>
    </row>
    <row r="326" spans="19:20" x14ac:dyDescent="0.3">
      <c r="S326" t="str">
        <f>IFERROR(INDEX(LISTAS!$A$3:$A$1000,MATCH(ROWS($S$2:S326),LISTAS!$D$3:$D$1000,0)),"")</f>
        <v/>
      </c>
      <c r="T326" s="5" t="str">
        <f>IF(S326="","",SUMIFS(DADOS!$J$2:$J$1000,DADOS!$O$2:$O$1000,1,DADOS!$C$2:$C$1000,S326))</f>
        <v/>
      </c>
    </row>
    <row r="327" spans="19:20" x14ac:dyDescent="0.3">
      <c r="S327" t="str">
        <f>IFERROR(INDEX(LISTAS!$A$3:$A$1000,MATCH(ROWS($S$2:S327),LISTAS!$D$3:$D$1000,0)),"")</f>
        <v/>
      </c>
      <c r="T327" s="5" t="str">
        <f>IF(S327="","",SUMIFS(DADOS!$J$2:$J$1000,DADOS!$O$2:$O$1000,1,DADOS!$C$2:$C$1000,S327))</f>
        <v/>
      </c>
    </row>
    <row r="328" spans="19:20" x14ac:dyDescent="0.3">
      <c r="S328" t="str">
        <f>IFERROR(INDEX(LISTAS!$A$3:$A$1000,MATCH(ROWS($S$2:S328),LISTAS!$D$3:$D$1000,0)),"")</f>
        <v/>
      </c>
      <c r="T328" s="5" t="str">
        <f>IF(S328="","",SUMIFS(DADOS!$J$2:$J$1000,DADOS!$O$2:$O$1000,1,DADOS!$C$2:$C$1000,S328))</f>
        <v/>
      </c>
    </row>
    <row r="329" spans="19:20" x14ac:dyDescent="0.3">
      <c r="S329" t="str">
        <f>IFERROR(INDEX(LISTAS!$A$3:$A$1000,MATCH(ROWS($S$2:S329),LISTAS!$D$3:$D$1000,0)),"")</f>
        <v/>
      </c>
      <c r="T329" s="5" t="str">
        <f>IF(S329="","",SUMIFS(DADOS!$J$2:$J$1000,DADOS!$O$2:$O$1000,1,DADOS!$C$2:$C$1000,S329))</f>
        <v/>
      </c>
    </row>
    <row r="330" spans="19:20" x14ac:dyDescent="0.3">
      <c r="S330" t="str">
        <f>IFERROR(INDEX(LISTAS!$A$3:$A$1000,MATCH(ROWS($S$2:S330),LISTAS!$D$3:$D$1000,0)),"")</f>
        <v/>
      </c>
      <c r="T330" s="5" t="str">
        <f>IF(S330="","",SUMIFS(DADOS!$J$2:$J$1000,DADOS!$O$2:$O$1000,1,DADOS!$C$2:$C$1000,S330))</f>
        <v/>
      </c>
    </row>
    <row r="331" spans="19:20" x14ac:dyDescent="0.3">
      <c r="S331" t="str">
        <f>IFERROR(INDEX(LISTAS!$A$3:$A$1000,MATCH(ROWS($S$2:S331),LISTAS!$D$3:$D$1000,0)),"")</f>
        <v/>
      </c>
      <c r="T331" s="5" t="str">
        <f>IF(S331="","",SUMIFS(DADOS!$J$2:$J$1000,DADOS!$O$2:$O$1000,1,DADOS!$C$2:$C$1000,S331))</f>
        <v/>
      </c>
    </row>
    <row r="332" spans="19:20" x14ac:dyDescent="0.3">
      <c r="S332" t="str">
        <f>IFERROR(INDEX(LISTAS!$A$3:$A$1000,MATCH(ROWS($S$2:S332),LISTAS!$D$3:$D$1000,0)),"")</f>
        <v/>
      </c>
      <c r="T332" s="5" t="str">
        <f>IF(S332="","",SUMIFS(DADOS!$J$2:$J$1000,DADOS!$O$2:$O$1000,1,DADOS!$C$2:$C$1000,S332))</f>
        <v/>
      </c>
    </row>
    <row r="333" spans="19:20" x14ac:dyDescent="0.3">
      <c r="S333" t="str">
        <f>IFERROR(INDEX(LISTAS!$A$3:$A$1000,MATCH(ROWS($S$2:S333),LISTAS!$D$3:$D$1000,0)),"")</f>
        <v/>
      </c>
      <c r="T333" s="5" t="str">
        <f>IF(S333="","",SUMIFS(DADOS!$J$2:$J$1000,DADOS!$O$2:$O$1000,1,DADOS!$C$2:$C$1000,S333))</f>
        <v/>
      </c>
    </row>
    <row r="334" spans="19:20" x14ac:dyDescent="0.3">
      <c r="S334" t="str">
        <f>IFERROR(INDEX(LISTAS!$A$3:$A$1000,MATCH(ROWS($S$2:S334),LISTAS!$D$3:$D$1000,0)),"")</f>
        <v/>
      </c>
      <c r="T334" s="5" t="str">
        <f>IF(S334="","",SUMIFS(DADOS!$J$2:$J$1000,DADOS!$O$2:$O$1000,1,DADOS!$C$2:$C$1000,S334))</f>
        <v/>
      </c>
    </row>
    <row r="335" spans="19:20" x14ac:dyDescent="0.3">
      <c r="S335" t="str">
        <f>IFERROR(INDEX(LISTAS!$A$3:$A$1000,MATCH(ROWS($S$2:S335),LISTAS!$D$3:$D$1000,0)),"")</f>
        <v/>
      </c>
      <c r="T335" s="5" t="str">
        <f>IF(S335="","",SUMIFS(DADOS!$J$2:$J$1000,DADOS!$O$2:$O$1000,1,DADOS!$C$2:$C$1000,S335))</f>
        <v/>
      </c>
    </row>
    <row r="336" spans="19:20" x14ac:dyDescent="0.3">
      <c r="S336" t="str">
        <f>IFERROR(INDEX(LISTAS!$A$3:$A$1000,MATCH(ROWS($S$2:S336),LISTAS!$D$3:$D$1000,0)),"")</f>
        <v/>
      </c>
      <c r="T336" s="5" t="str">
        <f>IF(S336="","",SUMIFS(DADOS!$J$2:$J$1000,DADOS!$O$2:$O$1000,1,DADOS!$C$2:$C$1000,S336))</f>
        <v/>
      </c>
    </row>
    <row r="337" spans="19:20" x14ac:dyDescent="0.3">
      <c r="S337" t="str">
        <f>IFERROR(INDEX(LISTAS!$A$3:$A$1000,MATCH(ROWS($S$2:S337),LISTAS!$D$3:$D$1000,0)),"")</f>
        <v/>
      </c>
      <c r="T337" s="5" t="str">
        <f>IF(S337="","",SUMIFS(DADOS!$J$2:$J$1000,DADOS!$O$2:$O$1000,1,DADOS!$C$2:$C$1000,S337))</f>
        <v/>
      </c>
    </row>
    <row r="338" spans="19:20" x14ac:dyDescent="0.3">
      <c r="S338" t="str">
        <f>IFERROR(INDEX(LISTAS!$A$3:$A$1000,MATCH(ROWS($S$2:S338),LISTAS!$D$3:$D$1000,0)),"")</f>
        <v/>
      </c>
      <c r="T338" s="5" t="str">
        <f>IF(S338="","",SUMIFS(DADOS!$J$2:$J$1000,DADOS!$O$2:$O$1000,1,DADOS!$C$2:$C$1000,S338))</f>
        <v/>
      </c>
    </row>
    <row r="339" spans="19:20" x14ac:dyDescent="0.3">
      <c r="S339" t="str">
        <f>IFERROR(INDEX(LISTAS!$A$3:$A$1000,MATCH(ROWS($S$2:S339),LISTAS!$D$3:$D$1000,0)),"")</f>
        <v/>
      </c>
      <c r="T339" s="5" t="str">
        <f>IF(S339="","",SUMIFS(DADOS!$J$2:$J$1000,DADOS!$O$2:$O$1000,1,DADOS!$C$2:$C$1000,S339))</f>
        <v/>
      </c>
    </row>
    <row r="340" spans="19:20" x14ac:dyDescent="0.3">
      <c r="S340" t="str">
        <f>IFERROR(INDEX(LISTAS!$A$3:$A$1000,MATCH(ROWS($S$2:S340),LISTAS!$D$3:$D$1000,0)),"")</f>
        <v/>
      </c>
      <c r="T340" s="5" t="str">
        <f>IF(S340="","",SUMIFS(DADOS!$J$2:$J$1000,DADOS!$O$2:$O$1000,1,DADOS!$C$2:$C$1000,S340))</f>
        <v/>
      </c>
    </row>
    <row r="341" spans="19:20" x14ac:dyDescent="0.3">
      <c r="S341" t="str">
        <f>IFERROR(INDEX(LISTAS!$A$3:$A$1000,MATCH(ROWS($S$2:S341),LISTAS!$D$3:$D$1000,0)),"")</f>
        <v/>
      </c>
      <c r="T341" s="5" t="str">
        <f>IF(S341="","",SUMIFS(DADOS!$J$2:$J$1000,DADOS!$O$2:$O$1000,1,DADOS!$C$2:$C$1000,S341))</f>
        <v/>
      </c>
    </row>
    <row r="342" spans="19:20" x14ac:dyDescent="0.3">
      <c r="S342" t="str">
        <f>IFERROR(INDEX(LISTAS!$A$3:$A$1000,MATCH(ROWS($S$2:S342),LISTAS!$D$3:$D$1000,0)),"")</f>
        <v/>
      </c>
      <c r="T342" s="5" t="str">
        <f>IF(S342="","",SUMIFS(DADOS!$J$2:$J$1000,DADOS!$O$2:$O$1000,1,DADOS!$C$2:$C$1000,S342))</f>
        <v/>
      </c>
    </row>
    <row r="343" spans="19:20" x14ac:dyDescent="0.3">
      <c r="S343" t="str">
        <f>IFERROR(INDEX(LISTAS!$A$3:$A$1000,MATCH(ROWS($S$2:S343),LISTAS!$D$3:$D$1000,0)),"")</f>
        <v/>
      </c>
      <c r="T343" s="5" t="str">
        <f>IF(S343="","",SUMIFS(DADOS!$J$2:$J$1000,DADOS!$O$2:$O$1000,1,DADOS!$C$2:$C$1000,S343))</f>
        <v/>
      </c>
    </row>
    <row r="344" spans="19:20" x14ac:dyDescent="0.3">
      <c r="S344" t="str">
        <f>IFERROR(INDEX(LISTAS!$A$3:$A$1000,MATCH(ROWS($S$2:S344),LISTAS!$D$3:$D$1000,0)),"")</f>
        <v/>
      </c>
      <c r="T344" s="5" t="str">
        <f>IF(S344="","",SUMIFS(DADOS!$J$2:$J$1000,DADOS!$O$2:$O$1000,1,DADOS!$C$2:$C$1000,S344))</f>
        <v/>
      </c>
    </row>
    <row r="345" spans="19:20" x14ac:dyDescent="0.3">
      <c r="S345" t="str">
        <f>IFERROR(INDEX(LISTAS!$A$3:$A$1000,MATCH(ROWS($S$2:S345),LISTAS!$D$3:$D$1000,0)),"")</f>
        <v/>
      </c>
      <c r="T345" s="5" t="str">
        <f>IF(S345="","",SUMIFS(DADOS!$J$2:$J$1000,DADOS!$O$2:$O$1000,1,DADOS!$C$2:$C$1000,S345))</f>
        <v/>
      </c>
    </row>
    <row r="346" spans="19:20" x14ac:dyDescent="0.3">
      <c r="S346" t="str">
        <f>IFERROR(INDEX(LISTAS!$A$3:$A$1000,MATCH(ROWS($S$2:S346),LISTAS!$D$3:$D$1000,0)),"")</f>
        <v/>
      </c>
      <c r="T346" s="5" t="str">
        <f>IF(S346="","",SUMIFS(DADOS!$J$2:$J$1000,DADOS!$O$2:$O$1000,1,DADOS!$C$2:$C$1000,S346))</f>
        <v/>
      </c>
    </row>
    <row r="347" spans="19:20" x14ac:dyDescent="0.3">
      <c r="S347" t="str">
        <f>IFERROR(INDEX(LISTAS!$A$3:$A$1000,MATCH(ROWS($S$2:S347),LISTAS!$D$3:$D$1000,0)),"")</f>
        <v/>
      </c>
      <c r="T347" s="5" t="str">
        <f>IF(S347="","",SUMIFS(DADOS!$J$2:$J$1000,DADOS!$O$2:$O$1000,1,DADOS!$C$2:$C$1000,S347))</f>
        <v/>
      </c>
    </row>
    <row r="348" spans="19:20" x14ac:dyDescent="0.3">
      <c r="S348" t="str">
        <f>IFERROR(INDEX(LISTAS!$A$3:$A$1000,MATCH(ROWS($S$2:S348),LISTAS!$D$3:$D$1000,0)),"")</f>
        <v/>
      </c>
      <c r="T348" s="5" t="str">
        <f>IF(S348="","",SUMIFS(DADOS!$J$2:$J$1000,DADOS!$O$2:$O$1000,1,DADOS!$C$2:$C$1000,S348))</f>
        <v/>
      </c>
    </row>
    <row r="349" spans="19:20" x14ac:dyDescent="0.3">
      <c r="S349" t="str">
        <f>IFERROR(INDEX(LISTAS!$A$3:$A$1000,MATCH(ROWS($S$2:S349),LISTAS!$D$3:$D$1000,0)),"")</f>
        <v/>
      </c>
      <c r="T349" s="5" t="str">
        <f>IF(S349="","",SUMIFS(DADOS!$J$2:$J$1000,DADOS!$O$2:$O$1000,1,DADOS!$C$2:$C$1000,S349))</f>
        <v/>
      </c>
    </row>
    <row r="350" spans="19:20" x14ac:dyDescent="0.3">
      <c r="S350" t="str">
        <f>IFERROR(INDEX(LISTAS!$A$3:$A$1000,MATCH(ROWS($S$2:S350),LISTAS!$D$3:$D$1000,0)),"")</f>
        <v/>
      </c>
      <c r="T350" s="5" t="str">
        <f>IF(S350="","",SUMIFS(DADOS!$J$2:$J$1000,DADOS!$O$2:$O$1000,1,DADOS!$C$2:$C$1000,S350))</f>
        <v/>
      </c>
    </row>
    <row r="351" spans="19:20" x14ac:dyDescent="0.3">
      <c r="S351" t="str">
        <f>IFERROR(INDEX(LISTAS!$A$3:$A$1000,MATCH(ROWS($S$2:S351),LISTAS!$D$3:$D$1000,0)),"")</f>
        <v/>
      </c>
      <c r="T351" s="5" t="str">
        <f>IF(S351="","",SUMIFS(DADOS!$J$2:$J$1000,DADOS!$O$2:$O$1000,1,DADOS!$C$2:$C$1000,S351))</f>
        <v/>
      </c>
    </row>
    <row r="352" spans="19:20" x14ac:dyDescent="0.3">
      <c r="S352" t="str">
        <f>IFERROR(INDEX(LISTAS!$A$3:$A$1000,MATCH(ROWS($S$2:S352),LISTAS!$D$3:$D$1000,0)),"")</f>
        <v/>
      </c>
      <c r="T352" s="5" t="str">
        <f>IF(S352="","",SUMIFS(DADOS!$J$2:$J$1000,DADOS!$O$2:$O$1000,1,DADOS!$C$2:$C$1000,S352))</f>
        <v/>
      </c>
    </row>
    <row r="353" spans="19:20" x14ac:dyDescent="0.3">
      <c r="S353" t="str">
        <f>IFERROR(INDEX(LISTAS!$A$3:$A$1000,MATCH(ROWS($S$2:S353),LISTAS!$D$3:$D$1000,0)),"")</f>
        <v/>
      </c>
      <c r="T353" s="5" t="str">
        <f>IF(S353="","",SUMIFS(DADOS!$J$2:$J$1000,DADOS!$O$2:$O$1000,1,DADOS!$C$2:$C$1000,S353))</f>
        <v/>
      </c>
    </row>
    <row r="354" spans="19:20" x14ac:dyDescent="0.3">
      <c r="S354" t="str">
        <f>IFERROR(INDEX(LISTAS!$A$3:$A$1000,MATCH(ROWS($S$2:S354),LISTAS!$D$3:$D$1000,0)),"")</f>
        <v/>
      </c>
      <c r="T354" s="5" t="str">
        <f>IF(S354="","",SUMIFS(DADOS!$J$2:$J$1000,DADOS!$O$2:$O$1000,1,DADOS!$C$2:$C$1000,S354))</f>
        <v/>
      </c>
    </row>
    <row r="355" spans="19:20" x14ac:dyDescent="0.3">
      <c r="S355" t="str">
        <f>IFERROR(INDEX(LISTAS!$A$3:$A$1000,MATCH(ROWS($S$2:S355),LISTAS!$D$3:$D$1000,0)),"")</f>
        <v/>
      </c>
      <c r="T355" s="5" t="str">
        <f>IF(S355="","",SUMIFS(DADOS!$J$2:$J$1000,DADOS!$O$2:$O$1000,1,DADOS!$C$2:$C$1000,S355))</f>
        <v/>
      </c>
    </row>
    <row r="356" spans="19:20" x14ac:dyDescent="0.3">
      <c r="S356" t="str">
        <f>IFERROR(INDEX(LISTAS!$A$3:$A$1000,MATCH(ROWS($S$2:S356),LISTAS!$D$3:$D$1000,0)),"")</f>
        <v/>
      </c>
      <c r="T356" s="5" t="str">
        <f>IF(S356="","",SUMIFS(DADOS!$J$2:$J$1000,DADOS!$O$2:$O$1000,1,DADOS!$C$2:$C$1000,S356))</f>
        <v/>
      </c>
    </row>
    <row r="357" spans="19:20" x14ac:dyDescent="0.3">
      <c r="S357" t="str">
        <f>IFERROR(INDEX(LISTAS!$A$3:$A$1000,MATCH(ROWS($S$2:S357),LISTAS!$D$3:$D$1000,0)),"")</f>
        <v/>
      </c>
      <c r="T357" s="5" t="str">
        <f>IF(S357="","",SUMIFS(DADOS!$J$2:$J$1000,DADOS!$O$2:$O$1000,1,DADOS!$C$2:$C$1000,S357))</f>
        <v/>
      </c>
    </row>
    <row r="358" spans="19:20" x14ac:dyDescent="0.3">
      <c r="S358" t="str">
        <f>IFERROR(INDEX(LISTAS!$A$3:$A$1000,MATCH(ROWS($S$2:S358),LISTAS!$D$3:$D$1000,0)),"")</f>
        <v/>
      </c>
      <c r="T358" s="5" t="str">
        <f>IF(S358="","",SUMIFS(DADOS!$J$2:$J$1000,DADOS!$O$2:$O$1000,1,DADOS!$C$2:$C$1000,S358))</f>
        <v/>
      </c>
    </row>
    <row r="359" spans="19:20" x14ac:dyDescent="0.3">
      <c r="S359" t="str">
        <f>IFERROR(INDEX(LISTAS!$A$3:$A$1000,MATCH(ROWS($S$2:S359),LISTAS!$D$3:$D$1000,0)),"")</f>
        <v/>
      </c>
      <c r="T359" s="5" t="str">
        <f>IF(S359="","",SUMIFS(DADOS!$J$2:$J$1000,DADOS!$O$2:$O$1000,1,DADOS!$C$2:$C$1000,S359))</f>
        <v/>
      </c>
    </row>
    <row r="360" spans="19:20" x14ac:dyDescent="0.3">
      <c r="S360" t="str">
        <f>IFERROR(INDEX(LISTAS!$A$3:$A$1000,MATCH(ROWS($S$2:S360),LISTAS!$D$3:$D$1000,0)),"")</f>
        <v/>
      </c>
      <c r="T360" s="5" t="str">
        <f>IF(S360="","",SUMIFS(DADOS!$J$2:$J$1000,DADOS!$O$2:$O$1000,1,DADOS!$C$2:$C$1000,S360))</f>
        <v/>
      </c>
    </row>
    <row r="361" spans="19:20" x14ac:dyDescent="0.3">
      <c r="S361" t="str">
        <f>IFERROR(INDEX(LISTAS!$A$3:$A$1000,MATCH(ROWS($S$2:S361),LISTAS!$D$3:$D$1000,0)),"")</f>
        <v/>
      </c>
      <c r="T361" s="5" t="str">
        <f>IF(S361="","",SUMIFS(DADOS!$J$2:$J$1000,DADOS!$O$2:$O$1000,1,DADOS!$C$2:$C$1000,S361))</f>
        <v/>
      </c>
    </row>
    <row r="362" spans="19:20" x14ac:dyDescent="0.3">
      <c r="S362" t="str">
        <f>IFERROR(INDEX(LISTAS!$A$3:$A$1000,MATCH(ROWS($S$2:S362),LISTAS!$D$3:$D$1000,0)),"")</f>
        <v/>
      </c>
      <c r="T362" s="5" t="str">
        <f>IF(S362="","",SUMIFS(DADOS!$J$2:$J$1000,DADOS!$O$2:$O$1000,1,DADOS!$C$2:$C$1000,S362))</f>
        <v/>
      </c>
    </row>
    <row r="363" spans="19:20" x14ac:dyDescent="0.3">
      <c r="S363" t="str">
        <f>IFERROR(INDEX(LISTAS!$A$3:$A$1000,MATCH(ROWS($S$2:S363),LISTAS!$D$3:$D$1000,0)),"")</f>
        <v/>
      </c>
      <c r="T363" s="5" t="str">
        <f>IF(S363="","",SUMIFS(DADOS!$J$2:$J$1000,DADOS!$O$2:$O$1000,1,DADOS!$C$2:$C$1000,S363))</f>
        <v/>
      </c>
    </row>
    <row r="364" spans="19:20" x14ac:dyDescent="0.3">
      <c r="S364" t="str">
        <f>IFERROR(INDEX(LISTAS!$A$3:$A$1000,MATCH(ROWS($S$2:S364),LISTAS!$D$3:$D$1000,0)),"")</f>
        <v/>
      </c>
      <c r="T364" s="5" t="str">
        <f>IF(S364="","",SUMIFS(DADOS!$J$2:$J$1000,DADOS!$O$2:$O$1000,1,DADOS!$C$2:$C$1000,S364))</f>
        <v/>
      </c>
    </row>
    <row r="365" spans="19:20" x14ac:dyDescent="0.3">
      <c r="S365" t="str">
        <f>IFERROR(INDEX(LISTAS!$A$3:$A$1000,MATCH(ROWS($S$2:S365),LISTAS!$D$3:$D$1000,0)),"")</f>
        <v/>
      </c>
      <c r="T365" s="5" t="str">
        <f>IF(S365="","",SUMIFS(DADOS!$J$2:$J$1000,DADOS!$O$2:$O$1000,1,DADOS!$C$2:$C$1000,S365))</f>
        <v/>
      </c>
    </row>
    <row r="366" spans="19:20" x14ac:dyDescent="0.3">
      <c r="S366" t="str">
        <f>IFERROR(INDEX(LISTAS!$A$3:$A$1000,MATCH(ROWS($S$2:S366),LISTAS!$D$3:$D$1000,0)),"")</f>
        <v/>
      </c>
      <c r="T366" s="5" t="str">
        <f>IF(S366="","",SUMIFS(DADOS!$J$2:$J$1000,DADOS!$O$2:$O$1000,1,DADOS!$C$2:$C$1000,S366))</f>
        <v/>
      </c>
    </row>
    <row r="367" spans="19:20" x14ac:dyDescent="0.3">
      <c r="S367" t="str">
        <f>IFERROR(INDEX(LISTAS!$A$3:$A$1000,MATCH(ROWS($S$2:S367),LISTAS!$D$3:$D$1000,0)),"")</f>
        <v/>
      </c>
      <c r="T367" s="5" t="str">
        <f>IF(S367="","",SUMIFS(DADOS!$J$2:$J$1000,DADOS!$O$2:$O$1000,1,DADOS!$C$2:$C$1000,S367))</f>
        <v/>
      </c>
    </row>
    <row r="368" spans="19:20" x14ac:dyDescent="0.3">
      <c r="S368" t="str">
        <f>IFERROR(INDEX(LISTAS!$A$3:$A$1000,MATCH(ROWS($S$2:S368),LISTAS!$D$3:$D$1000,0)),"")</f>
        <v/>
      </c>
      <c r="T368" s="5" t="str">
        <f>IF(S368="","",SUMIFS(DADOS!$J$2:$J$1000,DADOS!$O$2:$O$1000,1,DADOS!$C$2:$C$1000,S368))</f>
        <v/>
      </c>
    </row>
    <row r="369" spans="19:20" x14ac:dyDescent="0.3">
      <c r="S369" t="str">
        <f>IFERROR(INDEX(LISTAS!$A$3:$A$1000,MATCH(ROWS($S$2:S369),LISTAS!$D$3:$D$1000,0)),"")</f>
        <v/>
      </c>
      <c r="T369" s="5" t="str">
        <f>IF(S369="","",SUMIFS(DADOS!$J$2:$J$1000,DADOS!$O$2:$O$1000,1,DADOS!$C$2:$C$1000,S369))</f>
        <v/>
      </c>
    </row>
    <row r="370" spans="19:20" x14ac:dyDescent="0.3">
      <c r="S370" t="str">
        <f>IFERROR(INDEX(LISTAS!$A$3:$A$1000,MATCH(ROWS($S$2:S370),LISTAS!$D$3:$D$1000,0)),"")</f>
        <v/>
      </c>
      <c r="T370" s="5" t="str">
        <f>IF(S370="","",SUMIFS(DADOS!$J$2:$J$1000,DADOS!$O$2:$O$1000,1,DADOS!$C$2:$C$1000,S370))</f>
        <v/>
      </c>
    </row>
    <row r="371" spans="19:20" x14ac:dyDescent="0.3">
      <c r="S371" t="str">
        <f>IFERROR(INDEX(LISTAS!$A$3:$A$1000,MATCH(ROWS($S$2:S371),LISTAS!$D$3:$D$1000,0)),"")</f>
        <v/>
      </c>
      <c r="T371" s="5" t="str">
        <f>IF(S371="","",SUMIFS(DADOS!$J$2:$J$1000,DADOS!$O$2:$O$1000,1,DADOS!$C$2:$C$1000,S371))</f>
        <v/>
      </c>
    </row>
    <row r="372" spans="19:20" x14ac:dyDescent="0.3">
      <c r="S372" t="str">
        <f>IFERROR(INDEX(LISTAS!$A$3:$A$1000,MATCH(ROWS($S$2:S372),LISTAS!$D$3:$D$1000,0)),"")</f>
        <v/>
      </c>
      <c r="T372" s="5" t="str">
        <f>IF(S372="","",SUMIFS(DADOS!$J$2:$J$1000,DADOS!$O$2:$O$1000,1,DADOS!$C$2:$C$1000,S372))</f>
        <v/>
      </c>
    </row>
    <row r="373" spans="19:20" x14ac:dyDescent="0.3">
      <c r="S373" t="str">
        <f>IFERROR(INDEX(LISTAS!$A$3:$A$1000,MATCH(ROWS($S$2:S373),LISTAS!$D$3:$D$1000,0)),"")</f>
        <v/>
      </c>
      <c r="T373" s="5" t="str">
        <f>IF(S373="","",SUMIFS(DADOS!$J$2:$J$1000,DADOS!$O$2:$O$1000,1,DADOS!$C$2:$C$1000,S373))</f>
        <v/>
      </c>
    </row>
    <row r="374" spans="19:20" x14ac:dyDescent="0.3">
      <c r="S374" t="str">
        <f>IFERROR(INDEX(LISTAS!$A$3:$A$1000,MATCH(ROWS($S$2:S374),LISTAS!$D$3:$D$1000,0)),"")</f>
        <v/>
      </c>
      <c r="T374" s="5" t="str">
        <f>IF(S374="","",SUMIFS(DADOS!$J$2:$J$1000,DADOS!$O$2:$O$1000,1,DADOS!$C$2:$C$1000,S374))</f>
        <v/>
      </c>
    </row>
    <row r="375" spans="19:20" x14ac:dyDescent="0.3">
      <c r="S375" t="str">
        <f>IFERROR(INDEX(LISTAS!$A$3:$A$1000,MATCH(ROWS($S$2:S375),LISTAS!$D$3:$D$1000,0)),"")</f>
        <v/>
      </c>
      <c r="T375" s="5" t="str">
        <f>IF(S375="","",SUMIFS(DADOS!$J$2:$J$1000,DADOS!$O$2:$O$1000,1,DADOS!$C$2:$C$1000,S375))</f>
        <v/>
      </c>
    </row>
    <row r="376" spans="19:20" x14ac:dyDescent="0.3">
      <c r="S376" t="str">
        <f>IFERROR(INDEX(LISTAS!$A$3:$A$1000,MATCH(ROWS($S$2:S376),LISTAS!$D$3:$D$1000,0)),"")</f>
        <v/>
      </c>
      <c r="T376" s="5" t="str">
        <f>IF(S376="","",SUMIFS(DADOS!$J$2:$J$1000,DADOS!$O$2:$O$1000,1,DADOS!$C$2:$C$1000,S376))</f>
        <v/>
      </c>
    </row>
    <row r="377" spans="19:20" x14ac:dyDescent="0.3">
      <c r="S377" t="str">
        <f>IFERROR(INDEX(LISTAS!$A$3:$A$1000,MATCH(ROWS($S$2:S377),LISTAS!$D$3:$D$1000,0)),"")</f>
        <v/>
      </c>
      <c r="T377" s="5" t="str">
        <f>IF(S377="","",SUMIFS(DADOS!$J$2:$J$1000,DADOS!$O$2:$O$1000,1,DADOS!$C$2:$C$1000,S377))</f>
        <v/>
      </c>
    </row>
    <row r="378" spans="19:20" x14ac:dyDescent="0.3">
      <c r="S378" t="str">
        <f>IFERROR(INDEX(LISTAS!$A$3:$A$1000,MATCH(ROWS($S$2:S378),LISTAS!$D$3:$D$1000,0)),"")</f>
        <v/>
      </c>
      <c r="T378" s="5" t="str">
        <f>IF(S378="","",SUMIFS(DADOS!$J$2:$J$1000,DADOS!$O$2:$O$1000,1,DADOS!$C$2:$C$1000,S378))</f>
        <v/>
      </c>
    </row>
    <row r="379" spans="19:20" x14ac:dyDescent="0.3">
      <c r="S379" t="str">
        <f>IFERROR(INDEX(LISTAS!$A$3:$A$1000,MATCH(ROWS($S$2:S379),LISTAS!$D$3:$D$1000,0)),"")</f>
        <v/>
      </c>
      <c r="T379" s="5" t="str">
        <f>IF(S379="","",SUMIFS(DADOS!$J$2:$J$1000,DADOS!$O$2:$O$1000,1,DADOS!$C$2:$C$1000,S379))</f>
        <v/>
      </c>
    </row>
    <row r="380" spans="19:20" x14ac:dyDescent="0.3">
      <c r="S380" t="str">
        <f>IFERROR(INDEX(LISTAS!$A$3:$A$1000,MATCH(ROWS($S$2:S380),LISTAS!$D$3:$D$1000,0)),"")</f>
        <v/>
      </c>
      <c r="T380" s="5" t="str">
        <f>IF(S380="","",SUMIFS(DADOS!$J$2:$J$1000,DADOS!$O$2:$O$1000,1,DADOS!$C$2:$C$1000,S380))</f>
        <v/>
      </c>
    </row>
    <row r="381" spans="19:20" x14ac:dyDescent="0.3">
      <c r="S381" t="str">
        <f>IFERROR(INDEX(LISTAS!$A$3:$A$1000,MATCH(ROWS($S$2:S381),LISTAS!$D$3:$D$1000,0)),"")</f>
        <v/>
      </c>
      <c r="T381" s="5" t="str">
        <f>IF(S381="","",SUMIFS(DADOS!$J$2:$J$1000,DADOS!$O$2:$O$1000,1,DADOS!$C$2:$C$1000,S381))</f>
        <v/>
      </c>
    </row>
    <row r="382" spans="19:20" x14ac:dyDescent="0.3">
      <c r="S382" t="str">
        <f>IFERROR(INDEX(LISTAS!$A$3:$A$1000,MATCH(ROWS($S$2:S382),LISTAS!$D$3:$D$1000,0)),"")</f>
        <v/>
      </c>
      <c r="T382" s="5" t="str">
        <f>IF(S382="","",SUMIFS(DADOS!$J$2:$J$1000,DADOS!$O$2:$O$1000,1,DADOS!$C$2:$C$1000,S382))</f>
        <v/>
      </c>
    </row>
    <row r="383" spans="19:20" x14ac:dyDescent="0.3">
      <c r="S383" t="str">
        <f>IFERROR(INDEX(LISTAS!$A$3:$A$1000,MATCH(ROWS($S$2:S383),LISTAS!$D$3:$D$1000,0)),"")</f>
        <v/>
      </c>
      <c r="T383" s="5" t="str">
        <f>IF(S383="","",SUMIFS(DADOS!$J$2:$J$1000,DADOS!$O$2:$O$1000,1,DADOS!$C$2:$C$1000,S383))</f>
        <v/>
      </c>
    </row>
    <row r="384" spans="19:20" x14ac:dyDescent="0.3">
      <c r="S384" t="str">
        <f>IFERROR(INDEX(LISTAS!$A$3:$A$1000,MATCH(ROWS($S$2:S384),LISTAS!$D$3:$D$1000,0)),"")</f>
        <v/>
      </c>
      <c r="T384" s="5" t="str">
        <f>IF(S384="","",SUMIFS(DADOS!$J$2:$J$1000,DADOS!$O$2:$O$1000,1,DADOS!$C$2:$C$1000,S384))</f>
        <v/>
      </c>
    </row>
    <row r="385" spans="19:20" x14ac:dyDescent="0.3">
      <c r="S385" t="str">
        <f>IFERROR(INDEX(LISTAS!$A$3:$A$1000,MATCH(ROWS($S$2:S385),LISTAS!$D$3:$D$1000,0)),"")</f>
        <v/>
      </c>
      <c r="T385" s="5" t="str">
        <f>IF(S385="","",SUMIFS(DADOS!$J$2:$J$1000,DADOS!$O$2:$O$1000,1,DADOS!$C$2:$C$1000,S385))</f>
        <v/>
      </c>
    </row>
    <row r="386" spans="19:20" x14ac:dyDescent="0.3">
      <c r="S386" t="str">
        <f>IFERROR(INDEX(LISTAS!$A$3:$A$1000,MATCH(ROWS($S$2:S386),LISTAS!$D$3:$D$1000,0)),"")</f>
        <v/>
      </c>
      <c r="T386" s="5" t="str">
        <f>IF(S386="","",SUMIFS(DADOS!$J$2:$J$1000,DADOS!$O$2:$O$1000,1,DADOS!$C$2:$C$1000,S386))</f>
        <v/>
      </c>
    </row>
    <row r="387" spans="19:20" x14ac:dyDescent="0.3">
      <c r="S387" t="str">
        <f>IFERROR(INDEX(LISTAS!$A$3:$A$1000,MATCH(ROWS($S$2:S387),LISTAS!$D$3:$D$1000,0)),"")</f>
        <v/>
      </c>
      <c r="T387" s="5" t="str">
        <f>IF(S387="","",SUMIFS(DADOS!$J$2:$J$1000,DADOS!$O$2:$O$1000,1,DADOS!$C$2:$C$1000,S387))</f>
        <v/>
      </c>
    </row>
    <row r="388" spans="19:20" x14ac:dyDescent="0.3">
      <c r="S388" t="str">
        <f>IFERROR(INDEX(LISTAS!$A$3:$A$1000,MATCH(ROWS($S$2:S388),LISTAS!$D$3:$D$1000,0)),"")</f>
        <v/>
      </c>
      <c r="T388" s="5" t="str">
        <f>IF(S388="","",SUMIFS(DADOS!$J$2:$J$1000,DADOS!$O$2:$O$1000,1,DADOS!$C$2:$C$1000,S388))</f>
        <v/>
      </c>
    </row>
    <row r="389" spans="19:20" x14ac:dyDescent="0.3">
      <c r="S389" t="str">
        <f>IFERROR(INDEX(LISTAS!$A$3:$A$1000,MATCH(ROWS($S$2:S389),LISTAS!$D$3:$D$1000,0)),"")</f>
        <v/>
      </c>
      <c r="T389" s="5" t="str">
        <f>IF(S389="","",SUMIFS(DADOS!$J$2:$J$1000,DADOS!$O$2:$O$1000,1,DADOS!$C$2:$C$1000,S389))</f>
        <v/>
      </c>
    </row>
    <row r="390" spans="19:20" x14ac:dyDescent="0.3">
      <c r="S390" t="str">
        <f>IFERROR(INDEX(LISTAS!$A$3:$A$1000,MATCH(ROWS($S$2:S390),LISTAS!$D$3:$D$1000,0)),"")</f>
        <v/>
      </c>
      <c r="T390" s="5" t="str">
        <f>IF(S390="","",SUMIFS(DADOS!$J$2:$J$1000,DADOS!$O$2:$O$1000,1,DADOS!$C$2:$C$1000,S390))</f>
        <v/>
      </c>
    </row>
    <row r="391" spans="19:20" x14ac:dyDescent="0.3">
      <c r="S391" t="str">
        <f>IFERROR(INDEX(LISTAS!$A$3:$A$1000,MATCH(ROWS($S$2:S391),LISTAS!$D$3:$D$1000,0)),"")</f>
        <v/>
      </c>
      <c r="T391" s="5" t="str">
        <f>IF(S391="","",SUMIFS(DADOS!$J$2:$J$1000,DADOS!$O$2:$O$1000,1,DADOS!$C$2:$C$1000,S391))</f>
        <v/>
      </c>
    </row>
    <row r="392" spans="19:20" x14ac:dyDescent="0.3">
      <c r="S392" t="str">
        <f>IFERROR(INDEX(LISTAS!$A$3:$A$1000,MATCH(ROWS($S$2:S392),LISTAS!$D$3:$D$1000,0)),"")</f>
        <v/>
      </c>
      <c r="T392" s="5" t="str">
        <f>IF(S392="","",SUMIFS(DADOS!$J$2:$J$1000,DADOS!$O$2:$O$1000,1,DADOS!$C$2:$C$1000,S392))</f>
        <v/>
      </c>
    </row>
    <row r="393" spans="19:20" x14ac:dyDescent="0.3">
      <c r="S393" t="str">
        <f>IFERROR(INDEX(LISTAS!$A$3:$A$1000,MATCH(ROWS($S$2:S393),LISTAS!$D$3:$D$1000,0)),"")</f>
        <v/>
      </c>
      <c r="T393" s="5" t="str">
        <f>IF(S393="","",SUMIFS(DADOS!$J$2:$J$1000,DADOS!$O$2:$O$1000,1,DADOS!$C$2:$C$1000,S393))</f>
        <v/>
      </c>
    </row>
    <row r="394" spans="19:20" x14ac:dyDescent="0.3">
      <c r="S394" t="str">
        <f>IFERROR(INDEX(LISTAS!$A$3:$A$1000,MATCH(ROWS($S$2:S394),LISTAS!$D$3:$D$1000,0)),"")</f>
        <v/>
      </c>
      <c r="T394" s="5" t="str">
        <f>IF(S394="","",SUMIFS(DADOS!$J$2:$J$1000,DADOS!$O$2:$O$1000,1,DADOS!$C$2:$C$1000,S394))</f>
        <v/>
      </c>
    </row>
    <row r="395" spans="19:20" x14ac:dyDescent="0.3">
      <c r="S395" t="str">
        <f>IFERROR(INDEX(LISTAS!$A$3:$A$1000,MATCH(ROWS($S$2:S395),LISTAS!$D$3:$D$1000,0)),"")</f>
        <v/>
      </c>
      <c r="T395" s="5" t="str">
        <f>IF(S395="","",SUMIFS(DADOS!$J$2:$J$1000,DADOS!$O$2:$O$1000,1,DADOS!$C$2:$C$1000,S395))</f>
        <v/>
      </c>
    </row>
    <row r="396" spans="19:20" x14ac:dyDescent="0.3">
      <c r="S396" t="str">
        <f>IFERROR(INDEX(LISTAS!$A$3:$A$1000,MATCH(ROWS($S$2:S396),LISTAS!$D$3:$D$1000,0)),"")</f>
        <v/>
      </c>
      <c r="T396" s="5" t="str">
        <f>IF(S396="","",SUMIFS(DADOS!$J$2:$J$1000,DADOS!$O$2:$O$1000,1,DADOS!$C$2:$C$1000,S396))</f>
        <v/>
      </c>
    </row>
    <row r="397" spans="19:20" x14ac:dyDescent="0.3">
      <c r="S397" t="str">
        <f>IFERROR(INDEX(LISTAS!$A$3:$A$1000,MATCH(ROWS($S$2:S397),LISTAS!$D$3:$D$1000,0)),"")</f>
        <v/>
      </c>
      <c r="T397" s="5" t="str">
        <f>IF(S397="","",SUMIFS(DADOS!$J$2:$J$1000,DADOS!$O$2:$O$1000,1,DADOS!$C$2:$C$1000,S397))</f>
        <v/>
      </c>
    </row>
    <row r="398" spans="19:20" x14ac:dyDescent="0.3">
      <c r="S398" t="str">
        <f>IFERROR(INDEX(LISTAS!$A$3:$A$1000,MATCH(ROWS($S$2:S398),LISTAS!$D$3:$D$1000,0)),"")</f>
        <v/>
      </c>
      <c r="T398" s="5" t="str">
        <f>IF(S398="","",SUMIFS(DADOS!$J$2:$J$1000,DADOS!$O$2:$O$1000,1,DADOS!$C$2:$C$1000,S398))</f>
        <v/>
      </c>
    </row>
    <row r="399" spans="19:20" x14ac:dyDescent="0.3">
      <c r="S399" t="str">
        <f>IFERROR(INDEX(LISTAS!$A$3:$A$1000,MATCH(ROWS($S$2:S399),LISTAS!$D$3:$D$1000,0)),"")</f>
        <v/>
      </c>
      <c r="T399" s="5" t="str">
        <f>IF(S399="","",SUMIFS(DADOS!$J$2:$J$1000,DADOS!$O$2:$O$1000,1,DADOS!$C$2:$C$1000,S399))</f>
        <v/>
      </c>
    </row>
    <row r="400" spans="19:20" x14ac:dyDescent="0.3">
      <c r="S400" t="str">
        <f>IFERROR(INDEX(LISTAS!$A$3:$A$1000,MATCH(ROWS($S$2:S400),LISTAS!$D$3:$D$1000,0)),"")</f>
        <v/>
      </c>
      <c r="T400" s="5" t="str">
        <f>IF(S400="","",SUMIFS(DADOS!$J$2:$J$1000,DADOS!$O$2:$O$1000,1,DADOS!$C$2:$C$1000,S400))</f>
        <v/>
      </c>
    </row>
    <row r="401" spans="19:20" x14ac:dyDescent="0.3">
      <c r="S401" t="str">
        <f>IFERROR(INDEX(LISTAS!$A$3:$A$1000,MATCH(ROWS($S$2:S401),LISTAS!$D$3:$D$1000,0)),"")</f>
        <v/>
      </c>
      <c r="T401" s="5" t="str">
        <f>IF(S401="","",SUMIFS(DADOS!$J$2:$J$1000,DADOS!$O$2:$O$1000,1,DADOS!$C$2:$C$1000,S401))</f>
        <v/>
      </c>
    </row>
    <row r="402" spans="19:20" x14ac:dyDescent="0.3">
      <c r="S402" t="str">
        <f>IFERROR(INDEX(LISTAS!$A$3:$A$1000,MATCH(ROWS($S$2:S402),LISTAS!$D$3:$D$1000,0)),"")</f>
        <v/>
      </c>
      <c r="T402" s="5" t="str">
        <f>IF(S402="","",SUMIFS(DADOS!$J$2:$J$1000,DADOS!$O$2:$O$1000,1,DADOS!$C$2:$C$1000,S402))</f>
        <v/>
      </c>
    </row>
    <row r="403" spans="19:20" x14ac:dyDescent="0.3">
      <c r="S403" t="str">
        <f>IFERROR(INDEX(LISTAS!$A$3:$A$1000,MATCH(ROWS($S$2:S403),LISTAS!$D$3:$D$1000,0)),"")</f>
        <v/>
      </c>
      <c r="T403" s="5" t="str">
        <f>IF(S403="","",SUMIFS(DADOS!$J$2:$J$1000,DADOS!$O$2:$O$1000,1,DADOS!$C$2:$C$1000,S403))</f>
        <v/>
      </c>
    </row>
    <row r="404" spans="19:20" x14ac:dyDescent="0.3">
      <c r="S404" t="str">
        <f>IFERROR(INDEX(LISTAS!$A$3:$A$1000,MATCH(ROWS($S$2:S404),LISTAS!$D$3:$D$1000,0)),"")</f>
        <v/>
      </c>
      <c r="T404" s="5" t="str">
        <f>IF(S404="","",SUMIFS(DADOS!$J$2:$J$1000,DADOS!$O$2:$O$1000,1,DADOS!$C$2:$C$1000,S404))</f>
        <v/>
      </c>
    </row>
    <row r="405" spans="19:20" x14ac:dyDescent="0.3">
      <c r="S405" t="str">
        <f>IFERROR(INDEX(LISTAS!$A$3:$A$1000,MATCH(ROWS($S$2:S405),LISTAS!$D$3:$D$1000,0)),"")</f>
        <v/>
      </c>
      <c r="T405" s="5" t="str">
        <f>IF(S405="","",SUMIFS(DADOS!$J$2:$J$1000,DADOS!$O$2:$O$1000,1,DADOS!$C$2:$C$1000,S405))</f>
        <v/>
      </c>
    </row>
    <row r="406" spans="19:20" x14ac:dyDescent="0.3">
      <c r="S406" t="str">
        <f>IFERROR(INDEX(LISTAS!$A$3:$A$1000,MATCH(ROWS($S$2:S406),LISTAS!$D$3:$D$1000,0)),"")</f>
        <v/>
      </c>
      <c r="T406" s="5" t="str">
        <f>IF(S406="","",SUMIFS(DADOS!$J$2:$J$1000,DADOS!$O$2:$O$1000,1,DADOS!$C$2:$C$1000,S406))</f>
        <v/>
      </c>
    </row>
    <row r="407" spans="19:20" x14ac:dyDescent="0.3">
      <c r="S407" t="str">
        <f>IFERROR(INDEX(LISTAS!$A$3:$A$1000,MATCH(ROWS($S$2:S407),LISTAS!$D$3:$D$1000,0)),"")</f>
        <v/>
      </c>
      <c r="T407" s="5" t="str">
        <f>IF(S407="","",SUMIFS(DADOS!$J$2:$J$1000,DADOS!$O$2:$O$1000,1,DADOS!$C$2:$C$1000,S407))</f>
        <v/>
      </c>
    </row>
    <row r="408" spans="19:20" x14ac:dyDescent="0.3">
      <c r="S408" t="str">
        <f>IFERROR(INDEX(LISTAS!$A$3:$A$1000,MATCH(ROWS($S$2:S408),LISTAS!$D$3:$D$1000,0)),"")</f>
        <v/>
      </c>
      <c r="T408" s="5" t="str">
        <f>IF(S408="","",SUMIFS(DADOS!$J$2:$J$1000,DADOS!$O$2:$O$1000,1,DADOS!$C$2:$C$1000,S408))</f>
        <v/>
      </c>
    </row>
    <row r="409" spans="19:20" x14ac:dyDescent="0.3">
      <c r="S409" t="str">
        <f>IFERROR(INDEX(LISTAS!$A$3:$A$1000,MATCH(ROWS($S$2:S409),LISTAS!$D$3:$D$1000,0)),"")</f>
        <v/>
      </c>
      <c r="T409" s="5" t="str">
        <f>IF(S409="","",SUMIFS(DADOS!$J$2:$J$1000,DADOS!$O$2:$O$1000,1,DADOS!$C$2:$C$1000,S409))</f>
        <v/>
      </c>
    </row>
    <row r="410" spans="19:20" x14ac:dyDescent="0.3">
      <c r="S410" t="str">
        <f>IFERROR(INDEX(LISTAS!$A$3:$A$1000,MATCH(ROWS($S$2:S410),LISTAS!$D$3:$D$1000,0)),"")</f>
        <v/>
      </c>
      <c r="T410" s="5" t="str">
        <f>IF(S410="","",SUMIFS(DADOS!$J$2:$J$1000,DADOS!$O$2:$O$1000,1,DADOS!$C$2:$C$1000,S410))</f>
        <v/>
      </c>
    </row>
    <row r="411" spans="19:20" x14ac:dyDescent="0.3">
      <c r="S411" t="str">
        <f>IFERROR(INDEX(LISTAS!$A$3:$A$1000,MATCH(ROWS($S$2:S411),LISTAS!$D$3:$D$1000,0)),"")</f>
        <v/>
      </c>
      <c r="T411" s="5" t="str">
        <f>IF(S411="","",SUMIFS(DADOS!$J$2:$J$1000,DADOS!$O$2:$O$1000,1,DADOS!$C$2:$C$1000,S411))</f>
        <v/>
      </c>
    </row>
    <row r="412" spans="19:20" x14ac:dyDescent="0.3">
      <c r="S412" t="str">
        <f>IFERROR(INDEX(LISTAS!$A$3:$A$1000,MATCH(ROWS($S$2:S412),LISTAS!$D$3:$D$1000,0)),"")</f>
        <v/>
      </c>
      <c r="T412" s="5" t="str">
        <f>IF(S412="","",SUMIFS(DADOS!$J$2:$J$1000,DADOS!$O$2:$O$1000,1,DADOS!$C$2:$C$1000,S412))</f>
        <v/>
      </c>
    </row>
    <row r="413" spans="19:20" x14ac:dyDescent="0.3">
      <c r="S413" t="str">
        <f>IFERROR(INDEX(LISTAS!$A$3:$A$1000,MATCH(ROWS($S$2:S413),LISTAS!$D$3:$D$1000,0)),"")</f>
        <v/>
      </c>
      <c r="T413" s="5" t="str">
        <f>IF(S413="","",SUMIFS(DADOS!$J$2:$J$1000,DADOS!$O$2:$O$1000,1,DADOS!$C$2:$C$1000,S413))</f>
        <v/>
      </c>
    </row>
    <row r="414" spans="19:20" x14ac:dyDescent="0.3">
      <c r="S414" t="str">
        <f>IFERROR(INDEX(LISTAS!$A$3:$A$1000,MATCH(ROWS($S$2:S414),LISTAS!$D$3:$D$1000,0)),"")</f>
        <v/>
      </c>
      <c r="T414" s="5" t="str">
        <f>IF(S414="","",SUMIFS(DADOS!$J$2:$J$1000,DADOS!$O$2:$O$1000,1,DADOS!$C$2:$C$1000,S414))</f>
        <v/>
      </c>
    </row>
    <row r="415" spans="19:20" x14ac:dyDescent="0.3">
      <c r="S415" t="str">
        <f>IFERROR(INDEX(LISTAS!$A$3:$A$1000,MATCH(ROWS($S$2:S415),LISTAS!$D$3:$D$1000,0)),"")</f>
        <v/>
      </c>
      <c r="T415" s="5" t="str">
        <f>IF(S415="","",SUMIFS(DADOS!$J$2:$J$1000,DADOS!$O$2:$O$1000,1,DADOS!$C$2:$C$1000,S415))</f>
        <v/>
      </c>
    </row>
    <row r="416" spans="19:20" x14ac:dyDescent="0.3">
      <c r="S416" t="str">
        <f>IFERROR(INDEX(LISTAS!$A$3:$A$1000,MATCH(ROWS($S$2:S416),LISTAS!$D$3:$D$1000,0)),"")</f>
        <v/>
      </c>
      <c r="T416" s="5" t="str">
        <f>IF(S416="","",SUMIFS(DADOS!$J$2:$J$1000,DADOS!$O$2:$O$1000,1,DADOS!$C$2:$C$1000,S416))</f>
        <v/>
      </c>
    </row>
    <row r="417" spans="19:20" x14ac:dyDescent="0.3">
      <c r="S417" t="str">
        <f>IFERROR(INDEX(LISTAS!$A$3:$A$1000,MATCH(ROWS($S$2:S417),LISTAS!$D$3:$D$1000,0)),"")</f>
        <v/>
      </c>
      <c r="T417" s="5" t="str">
        <f>IF(S417="","",SUMIFS(DADOS!$J$2:$J$1000,DADOS!$O$2:$O$1000,1,DADOS!$C$2:$C$1000,S417))</f>
        <v/>
      </c>
    </row>
    <row r="418" spans="19:20" x14ac:dyDescent="0.3">
      <c r="S418" t="str">
        <f>IFERROR(INDEX(LISTAS!$A$3:$A$1000,MATCH(ROWS($S$2:S418),LISTAS!$D$3:$D$1000,0)),"")</f>
        <v/>
      </c>
      <c r="T418" s="5" t="str">
        <f>IF(S418="","",SUMIFS(DADOS!$J$2:$J$1000,DADOS!$O$2:$O$1000,1,DADOS!$C$2:$C$1000,S418))</f>
        <v/>
      </c>
    </row>
    <row r="419" spans="19:20" x14ac:dyDescent="0.3">
      <c r="S419" t="str">
        <f>IFERROR(INDEX(LISTAS!$A$3:$A$1000,MATCH(ROWS($S$2:S419),LISTAS!$D$3:$D$1000,0)),"")</f>
        <v/>
      </c>
      <c r="T419" s="5" t="str">
        <f>IF(S419="","",SUMIFS(DADOS!$J$2:$J$1000,DADOS!$O$2:$O$1000,1,DADOS!$C$2:$C$1000,S419))</f>
        <v/>
      </c>
    </row>
    <row r="420" spans="19:20" x14ac:dyDescent="0.3">
      <c r="S420" t="str">
        <f>IFERROR(INDEX(LISTAS!$A$3:$A$1000,MATCH(ROWS($S$2:S420),LISTAS!$D$3:$D$1000,0)),"")</f>
        <v/>
      </c>
      <c r="T420" s="5" t="str">
        <f>IF(S420="","",SUMIFS(DADOS!$J$2:$J$1000,DADOS!$O$2:$O$1000,1,DADOS!$C$2:$C$1000,S420))</f>
        <v/>
      </c>
    </row>
    <row r="421" spans="19:20" x14ac:dyDescent="0.3">
      <c r="S421" t="str">
        <f>IFERROR(INDEX(LISTAS!$A$3:$A$1000,MATCH(ROWS($S$2:S421),LISTAS!$D$3:$D$1000,0)),"")</f>
        <v/>
      </c>
      <c r="T421" s="5" t="str">
        <f>IF(S421="","",SUMIFS(DADOS!$J$2:$J$1000,DADOS!$O$2:$O$1000,1,DADOS!$C$2:$C$1000,S421))</f>
        <v/>
      </c>
    </row>
    <row r="422" spans="19:20" x14ac:dyDescent="0.3">
      <c r="S422" t="str">
        <f>IFERROR(INDEX(LISTAS!$A$3:$A$1000,MATCH(ROWS($S$2:S422),LISTAS!$D$3:$D$1000,0)),"")</f>
        <v/>
      </c>
      <c r="T422" s="5" t="str">
        <f>IF(S422="","",SUMIFS(DADOS!$J$2:$J$1000,DADOS!$O$2:$O$1000,1,DADOS!$C$2:$C$1000,S422))</f>
        <v/>
      </c>
    </row>
    <row r="423" spans="19:20" x14ac:dyDescent="0.3">
      <c r="S423" t="str">
        <f>IFERROR(INDEX(LISTAS!$A$3:$A$1000,MATCH(ROWS($S$2:S423),LISTAS!$D$3:$D$1000,0)),"")</f>
        <v/>
      </c>
      <c r="T423" s="5" t="str">
        <f>IF(S423="","",SUMIFS(DADOS!$J$2:$J$1000,DADOS!$O$2:$O$1000,1,DADOS!$C$2:$C$1000,S423))</f>
        <v/>
      </c>
    </row>
    <row r="424" spans="19:20" x14ac:dyDescent="0.3">
      <c r="S424" t="str">
        <f>IFERROR(INDEX(LISTAS!$A$3:$A$1000,MATCH(ROWS($S$2:S424),LISTAS!$D$3:$D$1000,0)),"")</f>
        <v/>
      </c>
      <c r="T424" s="5" t="str">
        <f>IF(S424="","",SUMIFS(DADOS!$J$2:$J$1000,DADOS!$O$2:$O$1000,1,DADOS!$C$2:$C$1000,S424))</f>
        <v/>
      </c>
    </row>
    <row r="425" spans="19:20" x14ac:dyDescent="0.3">
      <c r="S425" t="str">
        <f>IFERROR(INDEX(LISTAS!$A$3:$A$1000,MATCH(ROWS($S$2:S425),LISTAS!$D$3:$D$1000,0)),"")</f>
        <v/>
      </c>
      <c r="T425" s="5" t="str">
        <f>IF(S425="","",SUMIFS(DADOS!$J$2:$J$1000,DADOS!$O$2:$O$1000,1,DADOS!$C$2:$C$1000,S425))</f>
        <v/>
      </c>
    </row>
    <row r="426" spans="19:20" x14ac:dyDescent="0.3">
      <c r="S426" t="str">
        <f>IFERROR(INDEX(LISTAS!$A$3:$A$1000,MATCH(ROWS($S$2:S426),LISTAS!$D$3:$D$1000,0)),"")</f>
        <v/>
      </c>
      <c r="T426" s="5" t="str">
        <f>IF(S426="","",SUMIFS(DADOS!$J$2:$J$1000,DADOS!$O$2:$O$1000,1,DADOS!$C$2:$C$1000,S426))</f>
        <v/>
      </c>
    </row>
    <row r="427" spans="19:20" x14ac:dyDescent="0.3">
      <c r="S427" t="str">
        <f>IFERROR(INDEX(LISTAS!$A$3:$A$1000,MATCH(ROWS($S$2:S427),LISTAS!$D$3:$D$1000,0)),"")</f>
        <v/>
      </c>
      <c r="T427" s="5" t="str">
        <f>IF(S427="","",SUMIFS(DADOS!$J$2:$J$1000,DADOS!$O$2:$O$1000,1,DADOS!$C$2:$C$1000,S427))</f>
        <v/>
      </c>
    </row>
    <row r="428" spans="19:20" x14ac:dyDescent="0.3">
      <c r="S428" t="str">
        <f>IFERROR(INDEX(LISTAS!$A$3:$A$1000,MATCH(ROWS($S$2:S428),LISTAS!$D$3:$D$1000,0)),"")</f>
        <v/>
      </c>
      <c r="T428" s="5" t="str">
        <f>IF(S428="","",SUMIFS(DADOS!$J$2:$J$1000,DADOS!$O$2:$O$1000,1,DADOS!$C$2:$C$1000,S428))</f>
        <v/>
      </c>
    </row>
    <row r="429" spans="19:20" x14ac:dyDescent="0.3">
      <c r="S429" t="str">
        <f>IFERROR(INDEX(LISTAS!$A$3:$A$1000,MATCH(ROWS($S$2:S429),LISTAS!$D$3:$D$1000,0)),"")</f>
        <v/>
      </c>
      <c r="T429" s="5" t="str">
        <f>IF(S429="","",SUMIFS(DADOS!$J$2:$J$1000,DADOS!$O$2:$O$1000,1,DADOS!$C$2:$C$1000,S429))</f>
        <v/>
      </c>
    </row>
    <row r="430" spans="19:20" x14ac:dyDescent="0.3">
      <c r="S430" t="str">
        <f>IFERROR(INDEX(LISTAS!$A$3:$A$1000,MATCH(ROWS($S$2:S430),LISTAS!$D$3:$D$1000,0)),"")</f>
        <v/>
      </c>
      <c r="T430" s="5" t="str">
        <f>IF(S430="","",SUMIFS(DADOS!$J$2:$J$1000,DADOS!$O$2:$O$1000,1,DADOS!$C$2:$C$1000,S430))</f>
        <v/>
      </c>
    </row>
    <row r="431" spans="19:20" x14ac:dyDescent="0.3">
      <c r="S431" t="str">
        <f>IFERROR(INDEX(LISTAS!$A$3:$A$1000,MATCH(ROWS($S$2:S431),LISTAS!$D$3:$D$1000,0)),"")</f>
        <v/>
      </c>
      <c r="T431" s="5" t="str">
        <f>IF(S431="","",SUMIFS(DADOS!$J$2:$J$1000,DADOS!$O$2:$O$1000,1,DADOS!$C$2:$C$1000,S431))</f>
        <v/>
      </c>
    </row>
    <row r="432" spans="19:20" x14ac:dyDescent="0.3">
      <c r="S432" t="str">
        <f>IFERROR(INDEX(LISTAS!$A$3:$A$1000,MATCH(ROWS($S$2:S432),LISTAS!$D$3:$D$1000,0)),"")</f>
        <v/>
      </c>
      <c r="T432" s="5" t="str">
        <f>IF(S432="","",SUMIFS(DADOS!$J$2:$J$1000,DADOS!$O$2:$O$1000,1,DADOS!$C$2:$C$1000,S432))</f>
        <v/>
      </c>
    </row>
    <row r="433" spans="19:20" x14ac:dyDescent="0.3">
      <c r="S433" t="str">
        <f>IFERROR(INDEX(LISTAS!$A$3:$A$1000,MATCH(ROWS($S$2:S433),LISTAS!$D$3:$D$1000,0)),"")</f>
        <v/>
      </c>
      <c r="T433" s="5" t="str">
        <f>IF(S433="","",SUMIFS(DADOS!$J$2:$J$1000,DADOS!$O$2:$O$1000,1,DADOS!$C$2:$C$1000,S433))</f>
        <v/>
      </c>
    </row>
    <row r="434" spans="19:20" x14ac:dyDescent="0.3">
      <c r="S434" t="str">
        <f>IFERROR(INDEX(LISTAS!$A$3:$A$1000,MATCH(ROWS($S$2:S434),LISTAS!$D$3:$D$1000,0)),"")</f>
        <v/>
      </c>
      <c r="T434" s="5" t="str">
        <f>IF(S434="","",SUMIFS(DADOS!$J$2:$J$1000,DADOS!$O$2:$O$1000,1,DADOS!$C$2:$C$1000,S434))</f>
        <v/>
      </c>
    </row>
    <row r="435" spans="19:20" x14ac:dyDescent="0.3">
      <c r="S435" t="str">
        <f>IFERROR(INDEX(LISTAS!$A$3:$A$1000,MATCH(ROWS($S$2:S435),LISTAS!$D$3:$D$1000,0)),"")</f>
        <v/>
      </c>
      <c r="T435" s="5" t="str">
        <f>IF(S435="","",SUMIFS(DADOS!$J$2:$J$1000,DADOS!$O$2:$O$1000,1,DADOS!$C$2:$C$1000,S435))</f>
        <v/>
      </c>
    </row>
    <row r="436" spans="19:20" x14ac:dyDescent="0.3">
      <c r="S436" t="str">
        <f>IFERROR(INDEX(LISTAS!$A$3:$A$1000,MATCH(ROWS($S$2:S436),LISTAS!$D$3:$D$1000,0)),"")</f>
        <v/>
      </c>
      <c r="T436" s="5" t="str">
        <f>IF(S436="","",SUMIFS(DADOS!$J$2:$J$1000,DADOS!$O$2:$O$1000,1,DADOS!$C$2:$C$1000,S436))</f>
        <v/>
      </c>
    </row>
    <row r="437" spans="19:20" x14ac:dyDescent="0.3">
      <c r="S437" t="str">
        <f>IFERROR(INDEX(LISTAS!$A$3:$A$1000,MATCH(ROWS($S$2:S437),LISTAS!$D$3:$D$1000,0)),"")</f>
        <v/>
      </c>
      <c r="T437" s="5" t="str">
        <f>IF(S437="","",SUMIFS(DADOS!$J$2:$J$1000,DADOS!$O$2:$O$1000,1,DADOS!$C$2:$C$1000,S437))</f>
        <v/>
      </c>
    </row>
    <row r="438" spans="19:20" x14ac:dyDescent="0.3">
      <c r="S438" t="str">
        <f>IFERROR(INDEX(LISTAS!$A$3:$A$1000,MATCH(ROWS($S$2:S438),LISTAS!$D$3:$D$1000,0)),"")</f>
        <v/>
      </c>
      <c r="T438" s="5" t="str">
        <f>IF(S438="","",SUMIFS(DADOS!$J$2:$J$1000,DADOS!$O$2:$O$1000,1,DADOS!$C$2:$C$1000,S438))</f>
        <v/>
      </c>
    </row>
    <row r="439" spans="19:20" x14ac:dyDescent="0.3">
      <c r="S439" t="str">
        <f>IFERROR(INDEX(LISTAS!$A$3:$A$1000,MATCH(ROWS($S$2:S439),LISTAS!$D$3:$D$1000,0)),"")</f>
        <v/>
      </c>
      <c r="T439" s="5" t="str">
        <f>IF(S439="","",SUMIFS(DADOS!$J$2:$J$1000,DADOS!$O$2:$O$1000,1,DADOS!$C$2:$C$1000,S439))</f>
        <v/>
      </c>
    </row>
    <row r="440" spans="19:20" x14ac:dyDescent="0.3">
      <c r="S440" t="str">
        <f>IFERROR(INDEX(LISTAS!$A$3:$A$1000,MATCH(ROWS($S$2:S440),LISTAS!$D$3:$D$1000,0)),"")</f>
        <v/>
      </c>
      <c r="T440" s="5" t="str">
        <f>IF(S440="","",SUMIFS(DADOS!$J$2:$J$1000,DADOS!$O$2:$O$1000,1,DADOS!$C$2:$C$1000,S440))</f>
        <v/>
      </c>
    </row>
    <row r="441" spans="19:20" x14ac:dyDescent="0.3">
      <c r="S441" t="str">
        <f>IFERROR(INDEX(LISTAS!$A$3:$A$1000,MATCH(ROWS($S$2:S441),LISTAS!$D$3:$D$1000,0)),"")</f>
        <v/>
      </c>
      <c r="T441" s="5" t="str">
        <f>IF(S441="","",SUMIFS(DADOS!$J$2:$J$1000,DADOS!$O$2:$O$1000,1,DADOS!$C$2:$C$1000,S441))</f>
        <v/>
      </c>
    </row>
    <row r="442" spans="19:20" x14ac:dyDescent="0.3">
      <c r="S442" t="str">
        <f>IFERROR(INDEX(LISTAS!$A$3:$A$1000,MATCH(ROWS($S$2:S442),LISTAS!$D$3:$D$1000,0)),"")</f>
        <v/>
      </c>
      <c r="T442" s="5" t="str">
        <f>IF(S442="","",SUMIFS(DADOS!$J$2:$J$1000,DADOS!$O$2:$O$1000,1,DADOS!$C$2:$C$1000,S442))</f>
        <v/>
      </c>
    </row>
    <row r="443" spans="19:20" x14ac:dyDescent="0.3">
      <c r="S443" t="str">
        <f>IFERROR(INDEX(LISTAS!$A$3:$A$1000,MATCH(ROWS($S$2:S443),LISTAS!$D$3:$D$1000,0)),"")</f>
        <v/>
      </c>
      <c r="T443" s="5" t="str">
        <f>IF(S443="","",SUMIFS(DADOS!$J$2:$J$1000,DADOS!$O$2:$O$1000,1,DADOS!$C$2:$C$1000,S443))</f>
        <v/>
      </c>
    </row>
    <row r="444" spans="19:20" x14ac:dyDescent="0.3">
      <c r="S444" t="str">
        <f>IFERROR(INDEX(LISTAS!$A$3:$A$1000,MATCH(ROWS($S$2:S444),LISTAS!$D$3:$D$1000,0)),"")</f>
        <v/>
      </c>
      <c r="T444" s="5" t="str">
        <f>IF(S444="","",SUMIFS(DADOS!$J$2:$J$1000,DADOS!$O$2:$O$1000,1,DADOS!$C$2:$C$1000,S444))</f>
        <v/>
      </c>
    </row>
    <row r="445" spans="19:20" x14ac:dyDescent="0.3">
      <c r="S445" t="str">
        <f>IFERROR(INDEX(LISTAS!$A$3:$A$1000,MATCH(ROWS($S$2:S445),LISTAS!$D$3:$D$1000,0)),"")</f>
        <v/>
      </c>
      <c r="T445" s="5" t="str">
        <f>IF(S445="","",SUMIFS(DADOS!$J$2:$J$1000,DADOS!$O$2:$O$1000,1,DADOS!$C$2:$C$1000,S445))</f>
        <v/>
      </c>
    </row>
    <row r="446" spans="19:20" x14ac:dyDescent="0.3">
      <c r="S446" t="str">
        <f>IFERROR(INDEX(LISTAS!$A$3:$A$1000,MATCH(ROWS($S$2:S446),LISTAS!$D$3:$D$1000,0)),"")</f>
        <v/>
      </c>
      <c r="T446" s="5" t="str">
        <f>IF(S446="","",SUMIFS(DADOS!$J$2:$J$1000,DADOS!$O$2:$O$1000,1,DADOS!$C$2:$C$1000,S446))</f>
        <v/>
      </c>
    </row>
    <row r="447" spans="19:20" x14ac:dyDescent="0.3">
      <c r="S447" t="str">
        <f>IFERROR(INDEX(LISTAS!$A$3:$A$1000,MATCH(ROWS($S$2:S447),LISTAS!$D$3:$D$1000,0)),"")</f>
        <v/>
      </c>
      <c r="T447" s="5" t="str">
        <f>IF(S447="","",SUMIFS(DADOS!$J$2:$J$1000,DADOS!$O$2:$O$1000,1,DADOS!$C$2:$C$1000,S447))</f>
        <v/>
      </c>
    </row>
    <row r="448" spans="19:20" x14ac:dyDescent="0.3">
      <c r="S448" t="str">
        <f>IFERROR(INDEX(LISTAS!$A$3:$A$1000,MATCH(ROWS($S$2:S448),LISTAS!$D$3:$D$1000,0)),"")</f>
        <v/>
      </c>
      <c r="T448" s="5" t="str">
        <f>IF(S448="","",SUMIFS(DADOS!$J$2:$J$1000,DADOS!$O$2:$O$1000,1,DADOS!$C$2:$C$1000,S448))</f>
        <v/>
      </c>
    </row>
    <row r="449" spans="19:20" x14ac:dyDescent="0.3">
      <c r="S449" t="str">
        <f>IFERROR(INDEX(LISTAS!$A$3:$A$1000,MATCH(ROWS($S$2:S449),LISTAS!$D$3:$D$1000,0)),"")</f>
        <v/>
      </c>
      <c r="T449" s="5" t="str">
        <f>IF(S449="","",SUMIFS(DADOS!$J$2:$J$1000,DADOS!$O$2:$O$1000,1,DADOS!$C$2:$C$1000,S449))</f>
        <v/>
      </c>
    </row>
    <row r="450" spans="19:20" x14ac:dyDescent="0.3">
      <c r="S450" t="str">
        <f>IFERROR(INDEX(LISTAS!$A$3:$A$1000,MATCH(ROWS($S$2:S450),LISTAS!$D$3:$D$1000,0)),"")</f>
        <v/>
      </c>
      <c r="T450" s="5" t="str">
        <f>IF(S450="","",SUMIFS(DADOS!$J$2:$J$1000,DADOS!$O$2:$O$1000,1,DADOS!$C$2:$C$1000,S450))</f>
        <v/>
      </c>
    </row>
    <row r="451" spans="19:20" x14ac:dyDescent="0.3">
      <c r="S451" t="str">
        <f>IFERROR(INDEX(LISTAS!$A$3:$A$1000,MATCH(ROWS($S$2:S451),LISTAS!$D$3:$D$1000,0)),"")</f>
        <v/>
      </c>
      <c r="T451" s="5" t="str">
        <f>IF(S451="","",SUMIFS(DADOS!$J$2:$J$1000,DADOS!$O$2:$O$1000,1,DADOS!$C$2:$C$1000,S451))</f>
        <v/>
      </c>
    </row>
    <row r="452" spans="19:20" x14ac:dyDescent="0.3">
      <c r="S452" t="str">
        <f>IFERROR(INDEX(LISTAS!$A$3:$A$1000,MATCH(ROWS($S$2:S452),LISTAS!$D$3:$D$1000,0)),"")</f>
        <v/>
      </c>
      <c r="T452" s="5" t="str">
        <f>IF(S452="","",SUMIFS(DADOS!$J$2:$J$1000,DADOS!$O$2:$O$1000,1,DADOS!$C$2:$C$1000,S452))</f>
        <v/>
      </c>
    </row>
    <row r="453" spans="19:20" x14ac:dyDescent="0.3">
      <c r="S453" t="str">
        <f>IFERROR(INDEX(LISTAS!$A$3:$A$1000,MATCH(ROWS($S$2:S453),LISTAS!$D$3:$D$1000,0)),"")</f>
        <v/>
      </c>
      <c r="T453" s="5" t="str">
        <f>IF(S453="","",SUMIFS(DADOS!$J$2:$J$1000,DADOS!$O$2:$O$1000,1,DADOS!$C$2:$C$1000,S453))</f>
        <v/>
      </c>
    </row>
    <row r="454" spans="19:20" x14ac:dyDescent="0.3">
      <c r="S454" t="str">
        <f>IFERROR(INDEX(LISTAS!$A$3:$A$1000,MATCH(ROWS($S$2:S454),LISTAS!$D$3:$D$1000,0)),"")</f>
        <v/>
      </c>
      <c r="T454" s="5" t="str">
        <f>IF(S454="","",SUMIFS(DADOS!$J$2:$J$1000,DADOS!$O$2:$O$1000,1,DADOS!$C$2:$C$1000,S454))</f>
        <v/>
      </c>
    </row>
    <row r="455" spans="19:20" x14ac:dyDescent="0.3">
      <c r="S455" t="str">
        <f>IFERROR(INDEX(LISTAS!$A$3:$A$1000,MATCH(ROWS($S$2:S455),LISTAS!$D$3:$D$1000,0)),"")</f>
        <v/>
      </c>
      <c r="T455" s="5" t="str">
        <f>IF(S455="","",SUMIFS(DADOS!$J$2:$J$1000,DADOS!$O$2:$O$1000,1,DADOS!$C$2:$C$1000,S455))</f>
        <v/>
      </c>
    </row>
    <row r="456" spans="19:20" x14ac:dyDescent="0.3">
      <c r="S456" t="str">
        <f>IFERROR(INDEX(LISTAS!$A$3:$A$1000,MATCH(ROWS($S$2:S456),LISTAS!$D$3:$D$1000,0)),"")</f>
        <v/>
      </c>
      <c r="T456" s="5" t="str">
        <f>IF(S456="","",SUMIFS(DADOS!$J$2:$J$1000,DADOS!$O$2:$O$1000,1,DADOS!$C$2:$C$1000,S456))</f>
        <v/>
      </c>
    </row>
    <row r="457" spans="19:20" x14ac:dyDescent="0.3">
      <c r="S457" t="str">
        <f>IFERROR(INDEX(LISTAS!$A$3:$A$1000,MATCH(ROWS($S$2:S457),LISTAS!$D$3:$D$1000,0)),"")</f>
        <v/>
      </c>
      <c r="T457" s="5" t="str">
        <f>IF(S457="","",SUMIFS(DADOS!$J$2:$J$1000,DADOS!$O$2:$O$1000,1,DADOS!$C$2:$C$1000,S457))</f>
        <v/>
      </c>
    </row>
    <row r="458" spans="19:20" x14ac:dyDescent="0.3">
      <c r="S458" t="str">
        <f>IFERROR(INDEX(LISTAS!$A$3:$A$1000,MATCH(ROWS($S$2:S458),LISTAS!$D$3:$D$1000,0)),"")</f>
        <v/>
      </c>
      <c r="T458" s="5" t="str">
        <f>IF(S458="","",SUMIFS(DADOS!$J$2:$J$1000,DADOS!$O$2:$O$1000,1,DADOS!$C$2:$C$1000,S458))</f>
        <v/>
      </c>
    </row>
    <row r="459" spans="19:20" x14ac:dyDescent="0.3">
      <c r="S459" t="str">
        <f>IFERROR(INDEX(LISTAS!$A$3:$A$1000,MATCH(ROWS($S$2:S459),LISTAS!$D$3:$D$1000,0)),"")</f>
        <v/>
      </c>
      <c r="T459" s="5" t="str">
        <f>IF(S459="","",SUMIFS(DADOS!$J$2:$J$1000,DADOS!$O$2:$O$1000,1,DADOS!$C$2:$C$1000,S459))</f>
        <v/>
      </c>
    </row>
    <row r="460" spans="19:20" x14ac:dyDescent="0.3">
      <c r="S460" t="str">
        <f>IFERROR(INDEX(LISTAS!$A$3:$A$1000,MATCH(ROWS($S$2:S460),LISTAS!$D$3:$D$1000,0)),"")</f>
        <v/>
      </c>
      <c r="T460" s="5" t="str">
        <f>IF(S460="","",SUMIFS(DADOS!$J$2:$J$1000,DADOS!$O$2:$O$1000,1,DADOS!$C$2:$C$1000,S460))</f>
        <v/>
      </c>
    </row>
    <row r="461" spans="19:20" x14ac:dyDescent="0.3">
      <c r="S461" t="str">
        <f>IFERROR(INDEX(LISTAS!$A$3:$A$1000,MATCH(ROWS($S$2:S461),LISTAS!$D$3:$D$1000,0)),"")</f>
        <v/>
      </c>
      <c r="T461" s="5" t="str">
        <f>IF(S461="","",SUMIFS(DADOS!$J$2:$J$1000,DADOS!$O$2:$O$1000,1,DADOS!$C$2:$C$1000,S461))</f>
        <v/>
      </c>
    </row>
    <row r="462" spans="19:20" x14ac:dyDescent="0.3">
      <c r="S462" t="str">
        <f>IFERROR(INDEX(LISTAS!$A$3:$A$1000,MATCH(ROWS($S$2:S462),LISTAS!$D$3:$D$1000,0)),"")</f>
        <v/>
      </c>
      <c r="T462" s="5" t="str">
        <f>IF(S462="","",SUMIFS(DADOS!$J$2:$J$1000,DADOS!$O$2:$O$1000,1,DADOS!$C$2:$C$1000,S462))</f>
        <v/>
      </c>
    </row>
    <row r="463" spans="19:20" x14ac:dyDescent="0.3">
      <c r="S463" t="str">
        <f>IFERROR(INDEX(LISTAS!$A$3:$A$1000,MATCH(ROWS($S$2:S463),LISTAS!$D$3:$D$1000,0)),"")</f>
        <v/>
      </c>
      <c r="T463" s="5" t="str">
        <f>IF(S463="","",SUMIFS(DADOS!$J$2:$J$1000,DADOS!$O$2:$O$1000,1,DADOS!$C$2:$C$1000,S463))</f>
        <v/>
      </c>
    </row>
    <row r="464" spans="19:20" x14ac:dyDescent="0.3">
      <c r="S464" t="str">
        <f>IFERROR(INDEX(LISTAS!$A$3:$A$1000,MATCH(ROWS($S$2:S464),LISTAS!$D$3:$D$1000,0)),"")</f>
        <v/>
      </c>
      <c r="T464" s="5" t="str">
        <f>IF(S464="","",SUMIFS(DADOS!$J$2:$J$1000,DADOS!$O$2:$O$1000,1,DADOS!$C$2:$C$1000,S464))</f>
        <v/>
      </c>
    </row>
    <row r="465" spans="19:20" x14ac:dyDescent="0.3">
      <c r="S465" t="str">
        <f>IFERROR(INDEX(LISTAS!$A$3:$A$1000,MATCH(ROWS($S$2:S465),LISTAS!$D$3:$D$1000,0)),"")</f>
        <v/>
      </c>
      <c r="T465" s="5" t="str">
        <f>IF(S465="","",SUMIFS(DADOS!$J$2:$J$1000,DADOS!$O$2:$O$1000,1,DADOS!$C$2:$C$1000,S465))</f>
        <v/>
      </c>
    </row>
    <row r="466" spans="19:20" x14ac:dyDescent="0.3">
      <c r="S466" t="str">
        <f>IFERROR(INDEX(LISTAS!$A$3:$A$1000,MATCH(ROWS($S$2:S466),LISTAS!$D$3:$D$1000,0)),"")</f>
        <v/>
      </c>
      <c r="T466" s="5" t="str">
        <f>IF(S466="","",SUMIFS(DADOS!$J$2:$J$1000,DADOS!$O$2:$O$1000,1,DADOS!$C$2:$C$1000,S466))</f>
        <v/>
      </c>
    </row>
    <row r="467" spans="19:20" x14ac:dyDescent="0.3">
      <c r="S467" t="str">
        <f>IFERROR(INDEX(LISTAS!$A$3:$A$1000,MATCH(ROWS($S$2:S467),LISTAS!$D$3:$D$1000,0)),"")</f>
        <v/>
      </c>
      <c r="T467" s="5" t="str">
        <f>IF(S467="","",SUMIFS(DADOS!$J$2:$J$1000,DADOS!$O$2:$O$1000,1,DADOS!$C$2:$C$1000,S467))</f>
        <v/>
      </c>
    </row>
    <row r="468" spans="19:20" x14ac:dyDescent="0.3">
      <c r="S468" t="str">
        <f>IFERROR(INDEX(LISTAS!$A$3:$A$1000,MATCH(ROWS($S$2:S468),LISTAS!$D$3:$D$1000,0)),"")</f>
        <v/>
      </c>
      <c r="T468" s="5" t="str">
        <f>IF(S468="","",SUMIFS(DADOS!$J$2:$J$1000,DADOS!$O$2:$O$1000,1,DADOS!$C$2:$C$1000,S468))</f>
        <v/>
      </c>
    </row>
    <row r="469" spans="19:20" x14ac:dyDescent="0.3">
      <c r="S469" t="str">
        <f>IFERROR(INDEX(LISTAS!$A$3:$A$1000,MATCH(ROWS($S$2:S469),LISTAS!$D$3:$D$1000,0)),"")</f>
        <v/>
      </c>
      <c r="T469" s="5" t="str">
        <f>IF(S469="","",SUMIFS(DADOS!$J$2:$J$1000,DADOS!$O$2:$O$1000,1,DADOS!$C$2:$C$1000,S469))</f>
        <v/>
      </c>
    </row>
    <row r="470" spans="19:20" x14ac:dyDescent="0.3">
      <c r="S470" t="str">
        <f>IFERROR(INDEX(LISTAS!$A$3:$A$1000,MATCH(ROWS($S$2:S470),LISTAS!$D$3:$D$1000,0)),"")</f>
        <v/>
      </c>
      <c r="T470" s="5" t="str">
        <f>IF(S470="","",SUMIFS(DADOS!$J$2:$J$1000,DADOS!$O$2:$O$1000,1,DADOS!$C$2:$C$1000,S470))</f>
        <v/>
      </c>
    </row>
    <row r="471" spans="19:20" x14ac:dyDescent="0.3">
      <c r="S471" t="str">
        <f>IFERROR(INDEX(LISTAS!$A$3:$A$1000,MATCH(ROWS($S$2:S471),LISTAS!$D$3:$D$1000,0)),"")</f>
        <v/>
      </c>
      <c r="T471" s="5" t="str">
        <f>IF(S471="","",SUMIFS(DADOS!$J$2:$J$1000,DADOS!$O$2:$O$1000,1,DADOS!$C$2:$C$1000,S471))</f>
        <v/>
      </c>
    </row>
    <row r="472" spans="19:20" x14ac:dyDescent="0.3">
      <c r="S472" t="str">
        <f>IFERROR(INDEX(LISTAS!$A$3:$A$1000,MATCH(ROWS($S$2:S472),LISTAS!$D$3:$D$1000,0)),"")</f>
        <v/>
      </c>
      <c r="T472" s="5" t="str">
        <f>IF(S472="","",SUMIFS(DADOS!$J$2:$J$1000,DADOS!$O$2:$O$1000,1,DADOS!$C$2:$C$1000,S472))</f>
        <v/>
      </c>
    </row>
    <row r="473" spans="19:20" x14ac:dyDescent="0.3">
      <c r="S473" t="str">
        <f>IFERROR(INDEX(LISTAS!$A$3:$A$1000,MATCH(ROWS($S$2:S473),LISTAS!$D$3:$D$1000,0)),"")</f>
        <v/>
      </c>
      <c r="T473" s="5" t="str">
        <f>IF(S473="","",SUMIFS(DADOS!$J$2:$J$1000,DADOS!$O$2:$O$1000,1,DADOS!$C$2:$C$1000,S473))</f>
        <v/>
      </c>
    </row>
    <row r="474" spans="19:20" x14ac:dyDescent="0.3">
      <c r="S474" t="str">
        <f>IFERROR(INDEX(LISTAS!$A$3:$A$1000,MATCH(ROWS($S$2:S474),LISTAS!$D$3:$D$1000,0)),"")</f>
        <v/>
      </c>
      <c r="T474" s="5" t="str">
        <f>IF(S474="","",SUMIFS(DADOS!$J$2:$J$1000,DADOS!$O$2:$O$1000,1,DADOS!$C$2:$C$1000,S474))</f>
        <v/>
      </c>
    </row>
    <row r="475" spans="19:20" x14ac:dyDescent="0.3">
      <c r="S475" t="str">
        <f>IFERROR(INDEX(LISTAS!$A$3:$A$1000,MATCH(ROWS($S$2:S475),LISTAS!$D$3:$D$1000,0)),"")</f>
        <v/>
      </c>
      <c r="T475" s="5" t="str">
        <f>IF(S475="","",SUMIFS(DADOS!$J$2:$J$1000,DADOS!$O$2:$O$1000,1,DADOS!$C$2:$C$1000,S475))</f>
        <v/>
      </c>
    </row>
    <row r="476" spans="19:20" x14ac:dyDescent="0.3">
      <c r="S476" t="str">
        <f>IFERROR(INDEX(LISTAS!$A$3:$A$1000,MATCH(ROWS($S$2:S476),LISTAS!$D$3:$D$1000,0)),"")</f>
        <v/>
      </c>
      <c r="T476" s="5" t="str">
        <f>IF(S476="","",SUMIFS(DADOS!$J$2:$J$1000,DADOS!$O$2:$O$1000,1,DADOS!$C$2:$C$1000,S476))</f>
        <v/>
      </c>
    </row>
    <row r="477" spans="19:20" x14ac:dyDescent="0.3">
      <c r="S477" t="str">
        <f>IFERROR(INDEX(LISTAS!$A$3:$A$1000,MATCH(ROWS($S$2:S477),LISTAS!$D$3:$D$1000,0)),"")</f>
        <v/>
      </c>
      <c r="T477" s="5" t="str">
        <f>IF(S477="","",SUMIFS(DADOS!$J$2:$J$1000,DADOS!$O$2:$O$1000,1,DADOS!$C$2:$C$1000,S477))</f>
        <v/>
      </c>
    </row>
    <row r="478" spans="19:20" x14ac:dyDescent="0.3">
      <c r="S478" t="str">
        <f>IFERROR(INDEX(LISTAS!$A$3:$A$1000,MATCH(ROWS($S$2:S478),LISTAS!$D$3:$D$1000,0)),"")</f>
        <v/>
      </c>
      <c r="T478" s="5" t="str">
        <f>IF(S478="","",SUMIFS(DADOS!$J$2:$J$1000,DADOS!$O$2:$O$1000,1,DADOS!$C$2:$C$1000,S478))</f>
        <v/>
      </c>
    </row>
    <row r="479" spans="19:20" x14ac:dyDescent="0.3">
      <c r="S479" t="str">
        <f>IFERROR(INDEX(LISTAS!$A$3:$A$1000,MATCH(ROWS($S$2:S479),LISTAS!$D$3:$D$1000,0)),"")</f>
        <v/>
      </c>
      <c r="T479" s="5" t="str">
        <f>IF(S479="","",SUMIFS(DADOS!$J$2:$J$1000,DADOS!$O$2:$O$1000,1,DADOS!$C$2:$C$1000,S479))</f>
        <v/>
      </c>
    </row>
    <row r="480" spans="19:20" x14ac:dyDescent="0.3">
      <c r="S480" t="str">
        <f>IFERROR(INDEX(LISTAS!$A$3:$A$1000,MATCH(ROWS($S$2:S480),LISTAS!$D$3:$D$1000,0)),"")</f>
        <v/>
      </c>
      <c r="T480" s="5" t="str">
        <f>IF(S480="","",SUMIFS(DADOS!$J$2:$J$1000,DADOS!$O$2:$O$1000,1,DADOS!$C$2:$C$1000,S480))</f>
        <v/>
      </c>
    </row>
    <row r="481" spans="19:20" x14ac:dyDescent="0.3">
      <c r="S481" t="str">
        <f>IFERROR(INDEX(LISTAS!$A$3:$A$1000,MATCH(ROWS($S$2:S481),LISTAS!$D$3:$D$1000,0)),"")</f>
        <v/>
      </c>
      <c r="T481" s="5" t="str">
        <f>IF(S481="","",SUMIFS(DADOS!$J$2:$J$1000,DADOS!$O$2:$O$1000,1,DADOS!$C$2:$C$1000,S481))</f>
        <v/>
      </c>
    </row>
    <row r="482" spans="19:20" x14ac:dyDescent="0.3">
      <c r="S482" t="str">
        <f>IFERROR(INDEX(LISTAS!$A$3:$A$1000,MATCH(ROWS($S$2:S482),LISTAS!$D$3:$D$1000,0)),"")</f>
        <v/>
      </c>
      <c r="T482" s="5" t="str">
        <f>IF(S482="","",SUMIFS(DADOS!$J$2:$J$1000,DADOS!$O$2:$O$1000,1,DADOS!$C$2:$C$1000,S482))</f>
        <v/>
      </c>
    </row>
    <row r="483" spans="19:20" x14ac:dyDescent="0.3">
      <c r="S483" t="str">
        <f>IFERROR(INDEX(LISTAS!$A$3:$A$1000,MATCH(ROWS($S$2:S483),LISTAS!$D$3:$D$1000,0)),"")</f>
        <v/>
      </c>
      <c r="T483" s="5" t="str">
        <f>IF(S483="","",SUMIFS(DADOS!$J$2:$J$1000,DADOS!$O$2:$O$1000,1,DADOS!$C$2:$C$1000,S483))</f>
        <v/>
      </c>
    </row>
    <row r="484" spans="19:20" x14ac:dyDescent="0.3">
      <c r="S484" t="str">
        <f>IFERROR(INDEX(LISTAS!$A$3:$A$1000,MATCH(ROWS($S$2:S484),LISTAS!$D$3:$D$1000,0)),"")</f>
        <v/>
      </c>
      <c r="T484" s="5" t="str">
        <f>IF(S484="","",SUMIFS(DADOS!$J$2:$J$1000,DADOS!$O$2:$O$1000,1,DADOS!$C$2:$C$1000,S484))</f>
        <v/>
      </c>
    </row>
    <row r="485" spans="19:20" x14ac:dyDescent="0.3">
      <c r="S485" t="str">
        <f>IFERROR(INDEX(LISTAS!$A$3:$A$1000,MATCH(ROWS($S$2:S485),LISTAS!$D$3:$D$1000,0)),"")</f>
        <v/>
      </c>
      <c r="T485" s="5" t="str">
        <f>IF(S485="","",SUMIFS(DADOS!$J$2:$J$1000,DADOS!$O$2:$O$1000,1,DADOS!$C$2:$C$1000,S485))</f>
        <v/>
      </c>
    </row>
    <row r="486" spans="19:20" x14ac:dyDescent="0.3">
      <c r="S486" t="str">
        <f>IFERROR(INDEX(LISTAS!$A$3:$A$1000,MATCH(ROWS($S$2:S486),LISTAS!$D$3:$D$1000,0)),"")</f>
        <v/>
      </c>
      <c r="T486" s="5" t="str">
        <f>IF(S486="","",SUMIFS(DADOS!$J$2:$J$1000,DADOS!$O$2:$O$1000,1,DADOS!$C$2:$C$1000,S486))</f>
        <v/>
      </c>
    </row>
    <row r="487" spans="19:20" x14ac:dyDescent="0.3">
      <c r="S487" t="str">
        <f>IFERROR(INDEX(LISTAS!$A$3:$A$1000,MATCH(ROWS($S$2:S487),LISTAS!$D$3:$D$1000,0)),"")</f>
        <v/>
      </c>
      <c r="T487" s="5" t="str">
        <f>IF(S487="","",SUMIFS(DADOS!$J$2:$J$1000,DADOS!$O$2:$O$1000,1,DADOS!$C$2:$C$1000,S487))</f>
        <v/>
      </c>
    </row>
    <row r="488" spans="19:20" x14ac:dyDescent="0.3">
      <c r="S488" t="str">
        <f>IFERROR(INDEX(LISTAS!$A$3:$A$1000,MATCH(ROWS($S$2:S488),LISTAS!$D$3:$D$1000,0)),"")</f>
        <v/>
      </c>
      <c r="T488" s="5" t="str">
        <f>IF(S488="","",SUMIFS(DADOS!$J$2:$J$1000,DADOS!$O$2:$O$1000,1,DADOS!$C$2:$C$1000,S488))</f>
        <v/>
      </c>
    </row>
    <row r="489" spans="19:20" x14ac:dyDescent="0.3">
      <c r="S489" t="str">
        <f>IFERROR(INDEX(LISTAS!$A$3:$A$1000,MATCH(ROWS($S$2:S489),LISTAS!$D$3:$D$1000,0)),"")</f>
        <v/>
      </c>
      <c r="T489" s="5" t="str">
        <f>IF(S489="","",SUMIFS(DADOS!$J$2:$J$1000,DADOS!$O$2:$O$1000,1,DADOS!$C$2:$C$1000,S489))</f>
        <v/>
      </c>
    </row>
    <row r="490" spans="19:20" x14ac:dyDescent="0.3">
      <c r="S490" t="str">
        <f>IFERROR(INDEX(LISTAS!$A$3:$A$1000,MATCH(ROWS($S$2:S490),LISTAS!$D$3:$D$1000,0)),"")</f>
        <v/>
      </c>
      <c r="T490" s="5" t="str">
        <f>IF(S490="","",SUMIFS(DADOS!$J$2:$J$1000,DADOS!$O$2:$O$1000,1,DADOS!$C$2:$C$1000,S490))</f>
        <v/>
      </c>
    </row>
    <row r="491" spans="19:20" x14ac:dyDescent="0.3">
      <c r="S491" t="str">
        <f>IFERROR(INDEX(LISTAS!$A$3:$A$1000,MATCH(ROWS($S$2:S491),LISTAS!$D$3:$D$1000,0)),"")</f>
        <v/>
      </c>
      <c r="T491" s="5" t="str">
        <f>IF(S491="","",SUMIFS(DADOS!$J$2:$J$1000,DADOS!$O$2:$O$1000,1,DADOS!$C$2:$C$1000,S491))</f>
        <v/>
      </c>
    </row>
    <row r="492" spans="19:20" x14ac:dyDescent="0.3">
      <c r="S492" t="str">
        <f>IFERROR(INDEX(LISTAS!$A$3:$A$1000,MATCH(ROWS($S$2:S492),LISTAS!$D$3:$D$1000,0)),"")</f>
        <v/>
      </c>
      <c r="T492" s="5" t="str">
        <f>IF(S492="","",SUMIFS(DADOS!$J$2:$J$1000,DADOS!$O$2:$O$1000,1,DADOS!$C$2:$C$1000,S492))</f>
        <v/>
      </c>
    </row>
    <row r="493" spans="19:20" x14ac:dyDescent="0.3">
      <c r="S493" t="str">
        <f>IFERROR(INDEX(LISTAS!$A$3:$A$1000,MATCH(ROWS($S$2:S493),LISTAS!$D$3:$D$1000,0)),"")</f>
        <v/>
      </c>
      <c r="T493" s="5" t="str">
        <f>IF(S493="","",SUMIFS(DADOS!$J$2:$J$1000,DADOS!$O$2:$O$1000,1,DADOS!$C$2:$C$1000,S493))</f>
        <v/>
      </c>
    </row>
    <row r="494" spans="19:20" x14ac:dyDescent="0.3">
      <c r="S494" t="str">
        <f>IFERROR(INDEX(LISTAS!$A$3:$A$1000,MATCH(ROWS($S$2:S494),LISTAS!$D$3:$D$1000,0)),"")</f>
        <v/>
      </c>
      <c r="T494" s="5" t="str">
        <f>IF(S494="","",SUMIFS(DADOS!$J$2:$J$1000,DADOS!$O$2:$O$1000,1,DADOS!$C$2:$C$1000,S494))</f>
        <v/>
      </c>
    </row>
    <row r="495" spans="19:20" x14ac:dyDescent="0.3">
      <c r="S495" t="str">
        <f>IFERROR(INDEX(LISTAS!$A$3:$A$1000,MATCH(ROWS($S$2:S495),LISTAS!$D$3:$D$1000,0)),"")</f>
        <v/>
      </c>
      <c r="T495" s="5" t="str">
        <f>IF(S495="","",SUMIFS(DADOS!$J$2:$J$1000,DADOS!$O$2:$O$1000,1,DADOS!$C$2:$C$1000,S495))</f>
        <v/>
      </c>
    </row>
    <row r="496" spans="19:20" x14ac:dyDescent="0.3">
      <c r="S496" t="str">
        <f>IFERROR(INDEX(LISTAS!$A$3:$A$1000,MATCH(ROWS($S$2:S496),LISTAS!$D$3:$D$1000,0)),"")</f>
        <v/>
      </c>
      <c r="T496" s="5" t="str">
        <f>IF(S496="","",SUMIFS(DADOS!$J$2:$J$1000,DADOS!$O$2:$O$1000,1,DADOS!$C$2:$C$1000,S496))</f>
        <v/>
      </c>
    </row>
    <row r="497" spans="19:20" x14ac:dyDescent="0.3">
      <c r="S497" t="str">
        <f>IFERROR(INDEX(LISTAS!$A$3:$A$1000,MATCH(ROWS($S$2:S497),LISTAS!$D$3:$D$1000,0)),"")</f>
        <v/>
      </c>
      <c r="T497" s="5" t="str">
        <f>IF(S497="","",SUMIFS(DADOS!$J$2:$J$1000,DADOS!$O$2:$O$1000,1,DADOS!$C$2:$C$1000,S497))</f>
        <v/>
      </c>
    </row>
    <row r="498" spans="19:20" x14ac:dyDescent="0.3">
      <c r="S498" t="str">
        <f>IFERROR(INDEX(LISTAS!$A$3:$A$1000,MATCH(ROWS($S$2:S498),LISTAS!$D$3:$D$1000,0)),"")</f>
        <v/>
      </c>
      <c r="T498" s="5" t="str">
        <f>IF(S498="","",SUMIFS(DADOS!$J$2:$J$1000,DADOS!$O$2:$O$1000,1,DADOS!$C$2:$C$1000,S498))</f>
        <v/>
      </c>
    </row>
    <row r="499" spans="19:20" x14ac:dyDescent="0.3">
      <c r="S499" t="str">
        <f>IFERROR(INDEX(LISTAS!$A$3:$A$1000,MATCH(ROWS($S$2:S499),LISTAS!$D$3:$D$1000,0)),"")</f>
        <v/>
      </c>
      <c r="T499" s="5" t="str">
        <f>IF(S499="","",SUMIFS(DADOS!$J$2:$J$1000,DADOS!$O$2:$O$1000,1,DADOS!$C$2:$C$1000,S499))</f>
        <v/>
      </c>
    </row>
    <row r="500" spans="19:20" x14ac:dyDescent="0.3">
      <c r="S500" t="str">
        <f>IFERROR(INDEX(LISTAS!$A$3:$A$1000,MATCH(ROWS($S$2:S500),LISTAS!$D$3:$D$1000,0)),"")</f>
        <v/>
      </c>
      <c r="T500" s="5" t="str">
        <f>IF(S500="","",SUMIFS(DADOS!$J$2:$J$1000,DADOS!$O$2:$O$1000,1,DADOS!$C$2:$C$1000,S500))</f>
        <v/>
      </c>
    </row>
    <row r="501" spans="19:20" x14ac:dyDescent="0.3">
      <c r="S501" t="str">
        <f>IFERROR(INDEX(LISTAS!$A$3:$A$1000,MATCH(ROWS($S$2:S501),LISTAS!$D$3:$D$1000,0)),"")</f>
        <v/>
      </c>
      <c r="T501" s="5" t="str">
        <f>IF(S501="","",SUMIFS(DADOS!$J$2:$J$1000,DADOS!$O$2:$O$1000,1,DADOS!$C$2:$C$1000,S501))</f>
        <v/>
      </c>
    </row>
    <row r="502" spans="19:20" x14ac:dyDescent="0.3">
      <c r="S502" t="str">
        <f>IFERROR(INDEX(LISTAS!$A$3:$A$1000,MATCH(ROWS($S$2:S502),LISTAS!$D$3:$D$1000,0)),"")</f>
        <v/>
      </c>
      <c r="T502" s="5" t="str">
        <f>IF(S502="","",SUMIFS(DADOS!$J$2:$J$1000,DADOS!$O$2:$O$1000,1,DADOS!$C$2:$C$1000,S502))</f>
        <v/>
      </c>
    </row>
    <row r="503" spans="19:20" x14ac:dyDescent="0.3">
      <c r="S503" t="str">
        <f>IFERROR(INDEX(LISTAS!$A$3:$A$1000,MATCH(ROWS($S$2:S503),LISTAS!$D$3:$D$1000,0)),"")</f>
        <v/>
      </c>
      <c r="T503" s="5" t="str">
        <f>IF(S503="","",SUMIFS(DADOS!$J$2:$J$1000,DADOS!$O$2:$O$1000,1,DADOS!$C$2:$C$1000,S503))</f>
        <v/>
      </c>
    </row>
    <row r="504" spans="19:20" x14ac:dyDescent="0.3">
      <c r="S504" t="str">
        <f>IFERROR(INDEX(LISTAS!$A$3:$A$1000,MATCH(ROWS($S$2:S504),LISTAS!$D$3:$D$1000,0)),"")</f>
        <v/>
      </c>
      <c r="T504" s="5" t="str">
        <f>IF(S504="","",SUMIFS(DADOS!$J$2:$J$1000,DADOS!$O$2:$O$1000,1,DADOS!$C$2:$C$1000,S504))</f>
        <v/>
      </c>
    </row>
    <row r="505" spans="19:20" x14ac:dyDescent="0.3">
      <c r="S505" t="str">
        <f>IFERROR(INDEX(LISTAS!$A$3:$A$1000,MATCH(ROWS($S$2:S505),LISTAS!$D$3:$D$1000,0)),"")</f>
        <v/>
      </c>
      <c r="T505" s="5" t="str">
        <f>IF(S505="","",SUMIFS(DADOS!$J$2:$J$1000,DADOS!$O$2:$O$1000,1,DADOS!$C$2:$C$1000,S505))</f>
        <v/>
      </c>
    </row>
    <row r="506" spans="19:20" x14ac:dyDescent="0.3">
      <c r="S506" t="str">
        <f>IFERROR(INDEX(LISTAS!$A$3:$A$1000,MATCH(ROWS($S$2:S506),LISTAS!$D$3:$D$1000,0)),"")</f>
        <v/>
      </c>
      <c r="T506" s="5" t="str">
        <f>IF(S506="","",SUMIFS(DADOS!$J$2:$J$1000,DADOS!$O$2:$O$1000,1,DADOS!$C$2:$C$1000,S506))</f>
        <v/>
      </c>
    </row>
    <row r="507" spans="19:20" x14ac:dyDescent="0.3">
      <c r="S507" t="str">
        <f>IFERROR(INDEX(LISTAS!$A$3:$A$1000,MATCH(ROWS($S$2:S507),LISTAS!$D$3:$D$1000,0)),"")</f>
        <v/>
      </c>
      <c r="T507" s="5" t="str">
        <f>IF(S507="","",SUMIFS(DADOS!$J$2:$J$1000,DADOS!$O$2:$O$1000,1,DADOS!$C$2:$C$1000,S507))</f>
        <v/>
      </c>
    </row>
    <row r="508" spans="19:20" x14ac:dyDescent="0.3">
      <c r="S508" t="str">
        <f>IFERROR(INDEX(LISTAS!$A$3:$A$1000,MATCH(ROWS($S$2:S508),LISTAS!$D$3:$D$1000,0)),"")</f>
        <v/>
      </c>
      <c r="T508" s="5" t="str">
        <f>IF(S508="","",SUMIFS(DADOS!$J$2:$J$1000,DADOS!$O$2:$O$1000,1,DADOS!$C$2:$C$1000,S508))</f>
        <v/>
      </c>
    </row>
    <row r="509" spans="19:20" x14ac:dyDescent="0.3">
      <c r="S509" t="str">
        <f>IFERROR(INDEX(LISTAS!$A$3:$A$1000,MATCH(ROWS($S$2:S509),LISTAS!$D$3:$D$1000,0)),"")</f>
        <v/>
      </c>
      <c r="T509" s="5" t="str">
        <f>IF(S509="","",SUMIFS(DADOS!$J$2:$J$1000,DADOS!$O$2:$O$1000,1,DADOS!$C$2:$C$1000,S509))</f>
        <v/>
      </c>
    </row>
    <row r="510" spans="19:20" x14ac:dyDescent="0.3">
      <c r="S510" t="str">
        <f>IFERROR(INDEX(LISTAS!$A$3:$A$1000,MATCH(ROWS($S$2:S510),LISTAS!$D$3:$D$1000,0)),"")</f>
        <v/>
      </c>
      <c r="T510" s="5" t="str">
        <f>IF(S510="","",SUMIFS(DADOS!$J$2:$J$1000,DADOS!$O$2:$O$1000,1,DADOS!$C$2:$C$1000,S510))</f>
        <v/>
      </c>
    </row>
    <row r="511" spans="19:20" x14ac:dyDescent="0.3">
      <c r="S511" t="str">
        <f>IFERROR(INDEX(LISTAS!$A$3:$A$1000,MATCH(ROWS($S$2:S511),LISTAS!$D$3:$D$1000,0)),"")</f>
        <v/>
      </c>
      <c r="T511" s="5" t="str">
        <f>IF(S511="","",SUMIFS(DADOS!$J$2:$J$1000,DADOS!$O$2:$O$1000,1,DADOS!$C$2:$C$1000,S511))</f>
        <v/>
      </c>
    </row>
    <row r="512" spans="19:20" x14ac:dyDescent="0.3">
      <c r="S512" t="str">
        <f>IFERROR(INDEX(LISTAS!$A$3:$A$1000,MATCH(ROWS($S$2:S512),LISTAS!$D$3:$D$1000,0)),"")</f>
        <v/>
      </c>
      <c r="T512" s="5" t="str">
        <f>IF(S512="","",SUMIFS(DADOS!$J$2:$J$1000,DADOS!$O$2:$O$1000,1,DADOS!$C$2:$C$1000,S512))</f>
        <v/>
      </c>
    </row>
    <row r="513" spans="19:20" x14ac:dyDescent="0.3">
      <c r="S513" t="str">
        <f>IFERROR(INDEX(LISTAS!$A$3:$A$1000,MATCH(ROWS($S$2:S513),LISTAS!$D$3:$D$1000,0)),"")</f>
        <v/>
      </c>
      <c r="T513" s="5" t="str">
        <f>IF(S513="","",SUMIFS(DADOS!$J$2:$J$1000,DADOS!$O$2:$O$1000,1,DADOS!$C$2:$C$1000,S513))</f>
        <v/>
      </c>
    </row>
    <row r="514" spans="19:20" x14ac:dyDescent="0.3">
      <c r="S514" t="str">
        <f>IFERROR(INDEX(LISTAS!$A$3:$A$1000,MATCH(ROWS($S$2:S514),LISTAS!$D$3:$D$1000,0)),"")</f>
        <v/>
      </c>
      <c r="T514" s="5" t="str">
        <f>IF(S514="","",SUMIFS(DADOS!$J$2:$J$1000,DADOS!$O$2:$O$1000,1,DADOS!$C$2:$C$1000,S514))</f>
        <v/>
      </c>
    </row>
    <row r="515" spans="19:20" x14ac:dyDescent="0.3">
      <c r="S515" t="str">
        <f>IFERROR(INDEX(LISTAS!$A$3:$A$1000,MATCH(ROWS($S$2:S515),LISTAS!$D$3:$D$1000,0)),"")</f>
        <v/>
      </c>
      <c r="T515" s="5" t="str">
        <f>IF(S515="","",SUMIFS(DADOS!$J$2:$J$1000,DADOS!$O$2:$O$1000,1,DADOS!$C$2:$C$1000,S515))</f>
        <v/>
      </c>
    </row>
    <row r="516" spans="19:20" x14ac:dyDescent="0.3">
      <c r="S516" t="str">
        <f>IFERROR(INDEX(LISTAS!$A$3:$A$1000,MATCH(ROWS($S$2:S516),LISTAS!$D$3:$D$1000,0)),"")</f>
        <v/>
      </c>
      <c r="T516" s="5" t="str">
        <f>IF(S516="","",SUMIFS(DADOS!$J$2:$J$1000,DADOS!$O$2:$O$1000,1,DADOS!$C$2:$C$1000,S516))</f>
        <v/>
      </c>
    </row>
    <row r="517" spans="19:20" x14ac:dyDescent="0.3">
      <c r="S517" t="str">
        <f>IFERROR(INDEX(LISTAS!$A$3:$A$1000,MATCH(ROWS($S$2:S517),LISTAS!$D$3:$D$1000,0)),"")</f>
        <v/>
      </c>
      <c r="T517" s="5" t="str">
        <f>IF(S517="","",SUMIFS(DADOS!$J$2:$J$1000,DADOS!$O$2:$O$1000,1,DADOS!$C$2:$C$1000,S517))</f>
        <v/>
      </c>
    </row>
    <row r="518" spans="19:20" x14ac:dyDescent="0.3">
      <c r="S518" t="str">
        <f>IFERROR(INDEX(LISTAS!$A$3:$A$1000,MATCH(ROWS($S$2:S518),LISTAS!$D$3:$D$1000,0)),"")</f>
        <v/>
      </c>
      <c r="T518" s="5" t="str">
        <f>IF(S518="","",SUMIFS(DADOS!$J$2:$J$1000,DADOS!$O$2:$O$1000,1,DADOS!$C$2:$C$1000,S518))</f>
        <v/>
      </c>
    </row>
    <row r="519" spans="19:20" x14ac:dyDescent="0.3">
      <c r="S519" t="str">
        <f>IFERROR(INDEX(LISTAS!$A$3:$A$1000,MATCH(ROWS($S$2:S519),LISTAS!$D$3:$D$1000,0)),"")</f>
        <v/>
      </c>
      <c r="T519" s="5" t="str">
        <f>IF(S519="","",SUMIFS(DADOS!$J$2:$J$1000,DADOS!$O$2:$O$1000,1,DADOS!$C$2:$C$1000,S519))</f>
        <v/>
      </c>
    </row>
    <row r="520" spans="19:20" x14ac:dyDescent="0.3">
      <c r="S520" t="str">
        <f>IFERROR(INDEX(LISTAS!$A$3:$A$1000,MATCH(ROWS($S$2:S520),LISTAS!$D$3:$D$1000,0)),"")</f>
        <v/>
      </c>
      <c r="T520" s="5" t="str">
        <f>IF(S520="","",SUMIFS(DADOS!$J$2:$J$1000,DADOS!$O$2:$O$1000,1,DADOS!$C$2:$C$1000,S520))</f>
        <v/>
      </c>
    </row>
    <row r="521" spans="19:20" x14ac:dyDescent="0.3">
      <c r="S521" t="str">
        <f>IFERROR(INDEX(LISTAS!$A$3:$A$1000,MATCH(ROWS($S$2:S521),LISTAS!$D$3:$D$1000,0)),"")</f>
        <v/>
      </c>
      <c r="T521" s="5" t="str">
        <f>IF(S521="","",SUMIFS(DADOS!$J$2:$J$1000,DADOS!$O$2:$O$1000,1,DADOS!$C$2:$C$1000,S521))</f>
        <v/>
      </c>
    </row>
    <row r="522" spans="19:20" x14ac:dyDescent="0.3">
      <c r="S522" t="str">
        <f>IFERROR(INDEX(LISTAS!$A$3:$A$1000,MATCH(ROWS($S$2:S522),LISTAS!$D$3:$D$1000,0)),"")</f>
        <v/>
      </c>
      <c r="T522" s="5" t="str">
        <f>IF(S522="","",SUMIFS(DADOS!$J$2:$J$1000,DADOS!$O$2:$O$1000,1,DADOS!$C$2:$C$1000,S522))</f>
        <v/>
      </c>
    </row>
    <row r="523" spans="19:20" x14ac:dyDescent="0.3">
      <c r="S523" t="str">
        <f>IFERROR(INDEX(LISTAS!$A$3:$A$1000,MATCH(ROWS($S$2:S523),LISTAS!$D$3:$D$1000,0)),"")</f>
        <v/>
      </c>
      <c r="T523" s="5" t="str">
        <f>IF(S523="","",SUMIFS(DADOS!$J$2:$J$1000,DADOS!$O$2:$O$1000,1,DADOS!$C$2:$C$1000,S523))</f>
        <v/>
      </c>
    </row>
    <row r="524" spans="19:20" x14ac:dyDescent="0.3">
      <c r="S524" t="str">
        <f>IFERROR(INDEX(LISTAS!$A$3:$A$1000,MATCH(ROWS($S$2:S524),LISTAS!$D$3:$D$1000,0)),"")</f>
        <v/>
      </c>
      <c r="T524" s="5" t="str">
        <f>IF(S524="","",SUMIFS(DADOS!$J$2:$J$1000,DADOS!$O$2:$O$1000,1,DADOS!$C$2:$C$1000,S524))</f>
        <v/>
      </c>
    </row>
    <row r="525" spans="19:20" x14ac:dyDescent="0.3">
      <c r="S525" t="str">
        <f>IFERROR(INDEX(LISTAS!$A$3:$A$1000,MATCH(ROWS($S$2:S525),LISTAS!$D$3:$D$1000,0)),"")</f>
        <v/>
      </c>
      <c r="T525" s="5" t="str">
        <f>IF(S525="","",SUMIFS(DADOS!$J$2:$J$1000,DADOS!$O$2:$O$1000,1,DADOS!$C$2:$C$1000,S525))</f>
        <v/>
      </c>
    </row>
    <row r="526" spans="19:20" x14ac:dyDescent="0.3">
      <c r="S526" t="str">
        <f>IFERROR(INDEX(LISTAS!$A$3:$A$1000,MATCH(ROWS($S$2:S526),LISTAS!$D$3:$D$1000,0)),"")</f>
        <v/>
      </c>
      <c r="T526" s="5" t="str">
        <f>IF(S526="","",SUMIFS(DADOS!$J$2:$J$1000,DADOS!$O$2:$O$1000,1,DADOS!$C$2:$C$1000,S526))</f>
        <v/>
      </c>
    </row>
    <row r="527" spans="19:20" x14ac:dyDescent="0.3">
      <c r="S527" t="str">
        <f>IFERROR(INDEX(LISTAS!$A$3:$A$1000,MATCH(ROWS($S$2:S527),LISTAS!$D$3:$D$1000,0)),"")</f>
        <v/>
      </c>
      <c r="T527" s="5" t="str">
        <f>IF(S527="","",SUMIFS(DADOS!$J$2:$J$1000,DADOS!$O$2:$O$1000,1,DADOS!$C$2:$C$1000,S527))</f>
        <v/>
      </c>
    </row>
    <row r="528" spans="19:20" x14ac:dyDescent="0.3">
      <c r="S528" t="str">
        <f>IFERROR(INDEX(LISTAS!$A$3:$A$1000,MATCH(ROWS($S$2:S528),LISTAS!$D$3:$D$1000,0)),"")</f>
        <v/>
      </c>
      <c r="T528" s="5" t="str">
        <f>IF(S528="","",SUMIFS(DADOS!$J$2:$J$1000,DADOS!$O$2:$O$1000,1,DADOS!$C$2:$C$1000,S528))</f>
        <v/>
      </c>
    </row>
    <row r="529" spans="19:20" x14ac:dyDescent="0.3">
      <c r="S529" t="str">
        <f>IFERROR(INDEX(LISTAS!$A$3:$A$1000,MATCH(ROWS($S$2:S529),LISTAS!$D$3:$D$1000,0)),"")</f>
        <v/>
      </c>
      <c r="T529" s="5" t="str">
        <f>IF(S529="","",SUMIFS(DADOS!$J$2:$J$1000,DADOS!$O$2:$O$1000,1,DADOS!$C$2:$C$1000,S529))</f>
        <v/>
      </c>
    </row>
    <row r="530" spans="19:20" x14ac:dyDescent="0.3">
      <c r="S530" t="str">
        <f>IFERROR(INDEX(LISTAS!$A$3:$A$1000,MATCH(ROWS($S$2:S530),LISTAS!$D$3:$D$1000,0)),"")</f>
        <v/>
      </c>
      <c r="T530" s="5" t="str">
        <f>IF(S530="","",SUMIFS(DADOS!$J$2:$J$1000,DADOS!$O$2:$O$1000,1,DADOS!$C$2:$C$1000,S530))</f>
        <v/>
      </c>
    </row>
    <row r="531" spans="19:20" x14ac:dyDescent="0.3">
      <c r="S531" t="str">
        <f>IFERROR(INDEX(LISTAS!$A$3:$A$1000,MATCH(ROWS($S$2:S531),LISTAS!$D$3:$D$1000,0)),"")</f>
        <v/>
      </c>
      <c r="T531" s="5" t="str">
        <f>IF(S531="","",SUMIFS(DADOS!$J$2:$J$1000,DADOS!$O$2:$O$1000,1,DADOS!$C$2:$C$1000,S531))</f>
        <v/>
      </c>
    </row>
    <row r="532" spans="19:20" x14ac:dyDescent="0.3">
      <c r="S532" t="str">
        <f>IFERROR(INDEX(LISTAS!$A$3:$A$1000,MATCH(ROWS($S$2:S532),LISTAS!$D$3:$D$1000,0)),"")</f>
        <v/>
      </c>
      <c r="T532" s="5" t="str">
        <f>IF(S532="","",SUMIFS(DADOS!$J$2:$J$1000,DADOS!$O$2:$O$1000,1,DADOS!$C$2:$C$1000,S532))</f>
        <v/>
      </c>
    </row>
    <row r="533" spans="19:20" x14ac:dyDescent="0.3">
      <c r="S533" t="str">
        <f>IFERROR(INDEX(LISTAS!$A$3:$A$1000,MATCH(ROWS($S$2:S533),LISTAS!$D$3:$D$1000,0)),"")</f>
        <v/>
      </c>
      <c r="T533" s="5" t="str">
        <f>IF(S533="","",SUMIFS(DADOS!$J$2:$J$1000,DADOS!$O$2:$O$1000,1,DADOS!$C$2:$C$1000,S533))</f>
        <v/>
      </c>
    </row>
    <row r="534" spans="19:20" x14ac:dyDescent="0.3">
      <c r="S534" t="str">
        <f>IFERROR(INDEX(LISTAS!$A$3:$A$1000,MATCH(ROWS($S$2:S534),LISTAS!$D$3:$D$1000,0)),"")</f>
        <v/>
      </c>
      <c r="T534" s="5" t="str">
        <f>IF(S534="","",SUMIFS(DADOS!$J$2:$J$1000,DADOS!$O$2:$O$1000,1,DADOS!$C$2:$C$1000,S534))</f>
        <v/>
      </c>
    </row>
    <row r="535" spans="19:20" x14ac:dyDescent="0.3">
      <c r="S535" t="str">
        <f>IFERROR(INDEX(LISTAS!$A$3:$A$1000,MATCH(ROWS($S$2:S535),LISTAS!$D$3:$D$1000,0)),"")</f>
        <v/>
      </c>
      <c r="T535" s="5" t="str">
        <f>IF(S535="","",SUMIFS(DADOS!$J$2:$J$1000,DADOS!$O$2:$O$1000,1,DADOS!$C$2:$C$1000,S535))</f>
        <v/>
      </c>
    </row>
    <row r="536" spans="19:20" x14ac:dyDescent="0.3">
      <c r="S536" t="str">
        <f>IFERROR(INDEX(LISTAS!$A$3:$A$1000,MATCH(ROWS($S$2:S536),LISTAS!$D$3:$D$1000,0)),"")</f>
        <v/>
      </c>
      <c r="T536" s="5" t="str">
        <f>IF(S536="","",SUMIFS(DADOS!$J$2:$J$1000,DADOS!$O$2:$O$1000,1,DADOS!$C$2:$C$1000,S536))</f>
        <v/>
      </c>
    </row>
    <row r="537" spans="19:20" x14ac:dyDescent="0.3">
      <c r="S537" t="str">
        <f>IFERROR(INDEX(LISTAS!$A$3:$A$1000,MATCH(ROWS($S$2:S537),LISTAS!$D$3:$D$1000,0)),"")</f>
        <v/>
      </c>
      <c r="T537" s="5" t="str">
        <f>IF(S537="","",SUMIFS(DADOS!$J$2:$J$1000,DADOS!$O$2:$O$1000,1,DADOS!$C$2:$C$1000,S537))</f>
        <v/>
      </c>
    </row>
    <row r="538" spans="19:20" x14ac:dyDescent="0.3">
      <c r="S538" t="str">
        <f>IFERROR(INDEX(LISTAS!$A$3:$A$1000,MATCH(ROWS($S$2:S538),LISTAS!$D$3:$D$1000,0)),"")</f>
        <v/>
      </c>
      <c r="T538" s="5" t="str">
        <f>IF(S538="","",SUMIFS(DADOS!$J$2:$J$1000,DADOS!$O$2:$O$1000,1,DADOS!$C$2:$C$1000,S538))</f>
        <v/>
      </c>
    </row>
    <row r="539" spans="19:20" x14ac:dyDescent="0.3">
      <c r="S539" t="str">
        <f>IFERROR(INDEX(LISTAS!$A$3:$A$1000,MATCH(ROWS($S$2:S539),LISTAS!$D$3:$D$1000,0)),"")</f>
        <v/>
      </c>
      <c r="T539" s="5" t="str">
        <f>IF(S539="","",SUMIFS(DADOS!$J$2:$J$1000,DADOS!$O$2:$O$1000,1,DADOS!$C$2:$C$1000,S539))</f>
        <v/>
      </c>
    </row>
    <row r="540" spans="19:20" x14ac:dyDescent="0.3">
      <c r="S540" t="str">
        <f>IFERROR(INDEX(LISTAS!$A$3:$A$1000,MATCH(ROWS($S$2:S540),LISTAS!$D$3:$D$1000,0)),"")</f>
        <v/>
      </c>
      <c r="T540" s="5" t="str">
        <f>IF(S540="","",SUMIFS(DADOS!$J$2:$J$1000,DADOS!$O$2:$O$1000,1,DADOS!$C$2:$C$1000,S540))</f>
        <v/>
      </c>
    </row>
    <row r="541" spans="19:20" x14ac:dyDescent="0.3">
      <c r="S541" t="str">
        <f>IFERROR(INDEX(LISTAS!$A$3:$A$1000,MATCH(ROWS($S$2:S541),LISTAS!$D$3:$D$1000,0)),"")</f>
        <v/>
      </c>
      <c r="T541" s="5" t="str">
        <f>IF(S541="","",SUMIFS(DADOS!$J$2:$J$1000,DADOS!$O$2:$O$1000,1,DADOS!$C$2:$C$1000,S541))</f>
        <v/>
      </c>
    </row>
    <row r="542" spans="19:20" x14ac:dyDescent="0.3">
      <c r="S542" t="str">
        <f>IFERROR(INDEX(LISTAS!$A$3:$A$1000,MATCH(ROWS($S$2:S542),LISTAS!$D$3:$D$1000,0)),"")</f>
        <v/>
      </c>
      <c r="T542" s="5" t="str">
        <f>IF(S542="","",SUMIFS(DADOS!$J$2:$J$1000,DADOS!$O$2:$O$1000,1,DADOS!$C$2:$C$1000,S542))</f>
        <v/>
      </c>
    </row>
    <row r="543" spans="19:20" x14ac:dyDescent="0.3">
      <c r="S543" t="str">
        <f>IFERROR(INDEX(LISTAS!$A$3:$A$1000,MATCH(ROWS($S$2:S543),LISTAS!$D$3:$D$1000,0)),"")</f>
        <v/>
      </c>
      <c r="T543" s="5" t="str">
        <f>IF(S543="","",SUMIFS(DADOS!$J$2:$J$1000,DADOS!$O$2:$O$1000,1,DADOS!$C$2:$C$1000,S543))</f>
        <v/>
      </c>
    </row>
    <row r="544" spans="19:20" x14ac:dyDescent="0.3">
      <c r="S544" t="str">
        <f>IFERROR(INDEX(LISTAS!$A$3:$A$1000,MATCH(ROWS($S$2:S544),LISTAS!$D$3:$D$1000,0)),"")</f>
        <v/>
      </c>
      <c r="T544" s="5" t="str">
        <f>IF(S544="","",SUMIFS(DADOS!$J$2:$J$1000,DADOS!$O$2:$O$1000,1,DADOS!$C$2:$C$1000,S544))</f>
        <v/>
      </c>
    </row>
    <row r="545" spans="19:20" x14ac:dyDescent="0.3">
      <c r="S545" t="str">
        <f>IFERROR(INDEX(LISTAS!$A$3:$A$1000,MATCH(ROWS($S$2:S545),LISTAS!$D$3:$D$1000,0)),"")</f>
        <v/>
      </c>
      <c r="T545" s="5" t="str">
        <f>IF(S545="","",SUMIFS(DADOS!$J$2:$J$1000,DADOS!$O$2:$O$1000,1,DADOS!$C$2:$C$1000,S545))</f>
        <v/>
      </c>
    </row>
    <row r="546" spans="19:20" x14ac:dyDescent="0.3">
      <c r="S546" t="str">
        <f>IFERROR(INDEX(LISTAS!$A$3:$A$1000,MATCH(ROWS($S$2:S546),LISTAS!$D$3:$D$1000,0)),"")</f>
        <v/>
      </c>
      <c r="T546" s="5" t="str">
        <f>IF(S546="","",SUMIFS(DADOS!$J$2:$J$1000,DADOS!$O$2:$O$1000,1,DADOS!$C$2:$C$1000,S546))</f>
        <v/>
      </c>
    </row>
    <row r="547" spans="19:20" x14ac:dyDescent="0.3">
      <c r="S547" t="str">
        <f>IFERROR(INDEX(LISTAS!$A$3:$A$1000,MATCH(ROWS($S$2:S547),LISTAS!$D$3:$D$1000,0)),"")</f>
        <v/>
      </c>
      <c r="T547" s="5" t="str">
        <f>IF(S547="","",SUMIFS(DADOS!$J$2:$J$1000,DADOS!$O$2:$O$1000,1,DADOS!$C$2:$C$1000,S547))</f>
        <v/>
      </c>
    </row>
    <row r="548" spans="19:20" x14ac:dyDescent="0.3">
      <c r="S548" t="str">
        <f>IFERROR(INDEX(LISTAS!$A$3:$A$1000,MATCH(ROWS($S$2:S548),LISTAS!$D$3:$D$1000,0)),"")</f>
        <v/>
      </c>
      <c r="T548" s="5" t="str">
        <f>IF(S548="","",SUMIFS(DADOS!$J$2:$J$1000,DADOS!$O$2:$O$1000,1,DADOS!$C$2:$C$1000,S548))</f>
        <v/>
      </c>
    </row>
    <row r="549" spans="19:20" x14ac:dyDescent="0.3">
      <c r="S549" t="str">
        <f>IFERROR(INDEX(LISTAS!$A$3:$A$1000,MATCH(ROWS($S$2:S549),LISTAS!$D$3:$D$1000,0)),"")</f>
        <v/>
      </c>
      <c r="T549" s="5" t="str">
        <f>IF(S549="","",SUMIFS(DADOS!$J$2:$J$1000,DADOS!$O$2:$O$1000,1,DADOS!$C$2:$C$1000,S549))</f>
        <v/>
      </c>
    </row>
    <row r="550" spans="19:20" x14ac:dyDescent="0.3">
      <c r="S550" t="str">
        <f>IFERROR(INDEX(LISTAS!$A$3:$A$1000,MATCH(ROWS($S$2:S550),LISTAS!$D$3:$D$1000,0)),"")</f>
        <v/>
      </c>
      <c r="T550" s="5" t="str">
        <f>IF(S550="","",SUMIFS(DADOS!$J$2:$J$1000,DADOS!$O$2:$O$1000,1,DADOS!$C$2:$C$1000,S550))</f>
        <v/>
      </c>
    </row>
    <row r="551" spans="19:20" x14ac:dyDescent="0.3">
      <c r="S551" t="str">
        <f>IFERROR(INDEX(LISTAS!$A$3:$A$1000,MATCH(ROWS($S$2:S551),LISTAS!$D$3:$D$1000,0)),"")</f>
        <v/>
      </c>
      <c r="T551" s="5" t="str">
        <f>IF(S551="","",SUMIFS(DADOS!$J$2:$J$1000,DADOS!$O$2:$O$1000,1,DADOS!$C$2:$C$1000,S551))</f>
        <v/>
      </c>
    </row>
    <row r="552" spans="19:20" x14ac:dyDescent="0.3">
      <c r="S552" t="str">
        <f>IFERROR(INDEX(LISTAS!$A$3:$A$1000,MATCH(ROWS($S$2:S552),LISTAS!$D$3:$D$1000,0)),"")</f>
        <v/>
      </c>
      <c r="T552" s="5" t="str">
        <f>IF(S552="","",SUMIFS(DADOS!$J$2:$J$1000,DADOS!$O$2:$O$1000,1,DADOS!$C$2:$C$1000,S552))</f>
        <v/>
      </c>
    </row>
    <row r="553" spans="19:20" x14ac:dyDescent="0.3">
      <c r="S553" t="str">
        <f>IFERROR(INDEX(LISTAS!$A$3:$A$1000,MATCH(ROWS($S$2:S553),LISTAS!$D$3:$D$1000,0)),"")</f>
        <v/>
      </c>
      <c r="T553" s="5" t="str">
        <f>IF(S553="","",SUMIFS(DADOS!$J$2:$J$1000,DADOS!$O$2:$O$1000,1,DADOS!$C$2:$C$1000,S553))</f>
        <v/>
      </c>
    </row>
    <row r="554" spans="19:20" x14ac:dyDescent="0.3">
      <c r="S554" t="str">
        <f>IFERROR(INDEX(LISTAS!$A$3:$A$1000,MATCH(ROWS($S$2:S554),LISTAS!$D$3:$D$1000,0)),"")</f>
        <v/>
      </c>
      <c r="T554" s="5" t="str">
        <f>IF(S554="","",SUMIFS(DADOS!$J$2:$J$1000,DADOS!$O$2:$O$1000,1,DADOS!$C$2:$C$1000,S554))</f>
        <v/>
      </c>
    </row>
    <row r="555" spans="19:20" x14ac:dyDescent="0.3">
      <c r="S555" t="str">
        <f>IFERROR(INDEX(LISTAS!$A$3:$A$1000,MATCH(ROWS($S$2:S555),LISTAS!$D$3:$D$1000,0)),"")</f>
        <v/>
      </c>
      <c r="T555" s="5" t="str">
        <f>IF(S555="","",SUMIFS(DADOS!$J$2:$J$1000,DADOS!$O$2:$O$1000,1,DADOS!$C$2:$C$1000,S555))</f>
        <v/>
      </c>
    </row>
    <row r="556" spans="19:20" x14ac:dyDescent="0.3">
      <c r="S556" t="str">
        <f>IFERROR(INDEX(LISTAS!$A$3:$A$1000,MATCH(ROWS($S$2:S556),LISTAS!$D$3:$D$1000,0)),"")</f>
        <v/>
      </c>
      <c r="T556" s="5" t="str">
        <f>IF(S556="","",SUMIFS(DADOS!$J$2:$J$1000,DADOS!$O$2:$O$1000,1,DADOS!$C$2:$C$1000,S556))</f>
        <v/>
      </c>
    </row>
    <row r="557" spans="19:20" x14ac:dyDescent="0.3">
      <c r="S557" t="str">
        <f>IFERROR(INDEX(LISTAS!$A$3:$A$1000,MATCH(ROWS($S$2:S557),LISTAS!$D$3:$D$1000,0)),"")</f>
        <v/>
      </c>
      <c r="T557" s="5" t="str">
        <f>IF(S557="","",SUMIFS(DADOS!$J$2:$J$1000,DADOS!$O$2:$O$1000,1,DADOS!$C$2:$C$1000,S557))</f>
        <v/>
      </c>
    </row>
    <row r="558" spans="19:20" x14ac:dyDescent="0.3">
      <c r="S558" t="str">
        <f>IFERROR(INDEX(LISTAS!$A$3:$A$1000,MATCH(ROWS($S$2:S558),LISTAS!$D$3:$D$1000,0)),"")</f>
        <v/>
      </c>
      <c r="T558" s="5" t="str">
        <f>IF(S558="","",SUMIFS(DADOS!$J$2:$J$1000,DADOS!$O$2:$O$1000,1,DADOS!$C$2:$C$1000,S558))</f>
        <v/>
      </c>
    </row>
    <row r="559" spans="19:20" x14ac:dyDescent="0.3">
      <c r="S559" t="str">
        <f>IFERROR(INDEX(LISTAS!$A$3:$A$1000,MATCH(ROWS($S$2:S559),LISTAS!$D$3:$D$1000,0)),"")</f>
        <v/>
      </c>
      <c r="T559" s="5" t="str">
        <f>IF(S559="","",SUMIFS(DADOS!$J$2:$J$1000,DADOS!$O$2:$O$1000,1,DADOS!$C$2:$C$1000,S559))</f>
        <v/>
      </c>
    </row>
    <row r="560" spans="19:20" x14ac:dyDescent="0.3">
      <c r="S560" t="str">
        <f>IFERROR(INDEX(LISTAS!$A$3:$A$1000,MATCH(ROWS($S$2:S560),LISTAS!$D$3:$D$1000,0)),"")</f>
        <v/>
      </c>
      <c r="T560" s="5" t="str">
        <f>IF(S560="","",SUMIFS(DADOS!$J$2:$J$1000,DADOS!$O$2:$O$1000,1,DADOS!$C$2:$C$1000,S560))</f>
        <v/>
      </c>
    </row>
    <row r="561" spans="19:20" x14ac:dyDescent="0.3">
      <c r="S561" t="str">
        <f>IFERROR(INDEX(LISTAS!$A$3:$A$1000,MATCH(ROWS($S$2:S561),LISTAS!$D$3:$D$1000,0)),"")</f>
        <v/>
      </c>
      <c r="T561" s="5" t="str">
        <f>IF(S561="","",SUMIFS(DADOS!$J$2:$J$1000,DADOS!$O$2:$O$1000,1,DADOS!$C$2:$C$1000,S561))</f>
        <v/>
      </c>
    </row>
    <row r="562" spans="19:20" x14ac:dyDescent="0.3">
      <c r="S562" t="str">
        <f>IFERROR(INDEX(LISTAS!$A$3:$A$1000,MATCH(ROWS($S$2:S562),LISTAS!$D$3:$D$1000,0)),"")</f>
        <v/>
      </c>
      <c r="T562" s="5" t="str">
        <f>IF(S562="","",SUMIFS(DADOS!$J$2:$J$1000,DADOS!$O$2:$O$1000,1,DADOS!$C$2:$C$1000,S562))</f>
        <v/>
      </c>
    </row>
    <row r="563" spans="19:20" x14ac:dyDescent="0.3">
      <c r="S563" t="str">
        <f>IFERROR(INDEX(LISTAS!$A$3:$A$1000,MATCH(ROWS($S$2:S563),LISTAS!$D$3:$D$1000,0)),"")</f>
        <v/>
      </c>
      <c r="T563" s="5" t="str">
        <f>IF(S563="","",SUMIFS(DADOS!$J$2:$J$1000,DADOS!$O$2:$O$1000,1,DADOS!$C$2:$C$1000,S563))</f>
        <v/>
      </c>
    </row>
    <row r="564" spans="19:20" x14ac:dyDescent="0.3">
      <c r="S564" t="str">
        <f>IFERROR(INDEX(LISTAS!$A$3:$A$1000,MATCH(ROWS($S$2:S564),LISTAS!$D$3:$D$1000,0)),"")</f>
        <v/>
      </c>
      <c r="T564" s="5" t="str">
        <f>IF(S564="","",SUMIFS(DADOS!$J$2:$J$1000,DADOS!$O$2:$O$1000,1,DADOS!$C$2:$C$1000,S564))</f>
        <v/>
      </c>
    </row>
    <row r="565" spans="19:20" x14ac:dyDescent="0.3">
      <c r="S565" t="str">
        <f>IFERROR(INDEX(LISTAS!$A$3:$A$1000,MATCH(ROWS($S$2:S565),LISTAS!$D$3:$D$1000,0)),"")</f>
        <v/>
      </c>
      <c r="T565" s="5" t="str">
        <f>IF(S565="","",SUMIFS(DADOS!$J$2:$J$1000,DADOS!$O$2:$O$1000,1,DADOS!$C$2:$C$1000,S565))</f>
        <v/>
      </c>
    </row>
    <row r="566" spans="19:20" x14ac:dyDescent="0.3">
      <c r="S566" t="str">
        <f>IFERROR(INDEX(LISTAS!$A$3:$A$1000,MATCH(ROWS($S$2:S566),LISTAS!$D$3:$D$1000,0)),"")</f>
        <v/>
      </c>
      <c r="T566" s="5" t="str">
        <f>IF(S566="","",SUMIFS(DADOS!$J$2:$J$1000,DADOS!$O$2:$O$1000,1,DADOS!$C$2:$C$1000,S566))</f>
        <v/>
      </c>
    </row>
    <row r="567" spans="19:20" x14ac:dyDescent="0.3">
      <c r="S567" t="str">
        <f>IFERROR(INDEX(LISTAS!$A$3:$A$1000,MATCH(ROWS($S$2:S567),LISTAS!$D$3:$D$1000,0)),"")</f>
        <v/>
      </c>
      <c r="T567" s="5" t="str">
        <f>IF(S567="","",SUMIFS(DADOS!$J$2:$J$1000,DADOS!$O$2:$O$1000,1,DADOS!$C$2:$C$1000,S567))</f>
        <v/>
      </c>
    </row>
    <row r="568" spans="19:20" x14ac:dyDescent="0.3">
      <c r="S568" t="str">
        <f>IFERROR(INDEX(LISTAS!$A$3:$A$1000,MATCH(ROWS($S$2:S568),LISTAS!$D$3:$D$1000,0)),"")</f>
        <v/>
      </c>
      <c r="T568" s="5" t="str">
        <f>IF(S568="","",SUMIFS(DADOS!$J$2:$J$1000,DADOS!$O$2:$O$1000,1,DADOS!$C$2:$C$1000,S568))</f>
        <v/>
      </c>
    </row>
    <row r="569" spans="19:20" x14ac:dyDescent="0.3">
      <c r="S569" t="str">
        <f>IFERROR(INDEX(LISTAS!$A$3:$A$1000,MATCH(ROWS($S$2:S569),LISTAS!$D$3:$D$1000,0)),"")</f>
        <v/>
      </c>
      <c r="T569" s="5" t="str">
        <f>IF(S569="","",SUMIFS(DADOS!$J$2:$J$1000,DADOS!$O$2:$O$1000,1,DADOS!$C$2:$C$1000,S569))</f>
        <v/>
      </c>
    </row>
    <row r="570" spans="19:20" x14ac:dyDescent="0.3">
      <c r="S570" t="str">
        <f>IFERROR(INDEX(LISTAS!$A$3:$A$1000,MATCH(ROWS($S$2:S570),LISTAS!$D$3:$D$1000,0)),"")</f>
        <v/>
      </c>
      <c r="T570" s="5" t="str">
        <f>IF(S570="","",SUMIFS(DADOS!$J$2:$J$1000,DADOS!$O$2:$O$1000,1,DADOS!$C$2:$C$1000,S570))</f>
        <v/>
      </c>
    </row>
    <row r="571" spans="19:20" x14ac:dyDescent="0.3">
      <c r="S571" t="str">
        <f>IFERROR(INDEX(LISTAS!$A$3:$A$1000,MATCH(ROWS($S$2:S571),LISTAS!$D$3:$D$1000,0)),"")</f>
        <v/>
      </c>
      <c r="T571" s="5" t="str">
        <f>IF(S571="","",SUMIFS(DADOS!$J$2:$J$1000,DADOS!$O$2:$O$1000,1,DADOS!$C$2:$C$1000,S571))</f>
        <v/>
      </c>
    </row>
    <row r="572" spans="19:20" x14ac:dyDescent="0.3">
      <c r="S572" t="str">
        <f>IFERROR(INDEX(LISTAS!$A$3:$A$1000,MATCH(ROWS($S$2:S572),LISTAS!$D$3:$D$1000,0)),"")</f>
        <v/>
      </c>
      <c r="T572" s="5" t="str">
        <f>IF(S572="","",SUMIFS(DADOS!$J$2:$J$1000,DADOS!$O$2:$O$1000,1,DADOS!$C$2:$C$1000,S572))</f>
        <v/>
      </c>
    </row>
    <row r="573" spans="19:20" x14ac:dyDescent="0.3">
      <c r="S573" t="str">
        <f>IFERROR(INDEX(LISTAS!$A$3:$A$1000,MATCH(ROWS($S$2:S573),LISTAS!$D$3:$D$1000,0)),"")</f>
        <v/>
      </c>
      <c r="T573" s="5" t="str">
        <f>IF(S573="","",SUMIFS(DADOS!$J$2:$J$1000,DADOS!$O$2:$O$1000,1,DADOS!$C$2:$C$1000,S573))</f>
        <v/>
      </c>
    </row>
    <row r="574" spans="19:20" x14ac:dyDescent="0.3">
      <c r="S574" t="str">
        <f>IFERROR(INDEX(LISTAS!$A$3:$A$1000,MATCH(ROWS($S$2:S574),LISTAS!$D$3:$D$1000,0)),"")</f>
        <v/>
      </c>
      <c r="T574" s="5" t="str">
        <f>IF(S574="","",SUMIFS(DADOS!$J$2:$J$1000,DADOS!$O$2:$O$1000,1,DADOS!$C$2:$C$1000,S574))</f>
        <v/>
      </c>
    </row>
    <row r="575" spans="19:20" x14ac:dyDescent="0.3">
      <c r="S575" t="str">
        <f>IFERROR(INDEX(LISTAS!$A$3:$A$1000,MATCH(ROWS($S$2:S575),LISTAS!$D$3:$D$1000,0)),"")</f>
        <v/>
      </c>
      <c r="T575" s="5" t="str">
        <f>IF(S575="","",SUMIFS(DADOS!$J$2:$J$1000,DADOS!$O$2:$O$1000,1,DADOS!$C$2:$C$1000,S575))</f>
        <v/>
      </c>
    </row>
    <row r="576" spans="19:20" x14ac:dyDescent="0.3">
      <c r="S576" t="str">
        <f>IFERROR(INDEX(LISTAS!$A$3:$A$1000,MATCH(ROWS($S$2:S576),LISTAS!$D$3:$D$1000,0)),"")</f>
        <v/>
      </c>
      <c r="T576" s="5" t="str">
        <f>IF(S576="","",SUMIFS(DADOS!$J$2:$J$1000,DADOS!$O$2:$O$1000,1,DADOS!$C$2:$C$1000,S576))</f>
        <v/>
      </c>
    </row>
    <row r="577" spans="19:20" x14ac:dyDescent="0.3">
      <c r="S577" t="str">
        <f>IFERROR(INDEX(LISTAS!$A$3:$A$1000,MATCH(ROWS($S$2:S577),LISTAS!$D$3:$D$1000,0)),"")</f>
        <v/>
      </c>
      <c r="T577" s="5" t="str">
        <f>IF(S577="","",SUMIFS(DADOS!$J$2:$J$1000,DADOS!$O$2:$O$1000,1,DADOS!$C$2:$C$1000,S577))</f>
        <v/>
      </c>
    </row>
    <row r="578" spans="19:20" x14ac:dyDescent="0.3">
      <c r="S578" t="str">
        <f>IFERROR(INDEX(LISTAS!$A$3:$A$1000,MATCH(ROWS($S$2:S578),LISTAS!$D$3:$D$1000,0)),"")</f>
        <v/>
      </c>
      <c r="T578" s="5" t="str">
        <f>IF(S578="","",SUMIFS(DADOS!$J$2:$J$1000,DADOS!$O$2:$O$1000,1,DADOS!$C$2:$C$1000,S578))</f>
        <v/>
      </c>
    </row>
    <row r="579" spans="19:20" x14ac:dyDescent="0.3">
      <c r="S579" t="str">
        <f>IFERROR(INDEX(LISTAS!$A$3:$A$1000,MATCH(ROWS($S$2:S579),LISTAS!$D$3:$D$1000,0)),"")</f>
        <v/>
      </c>
      <c r="T579" s="5" t="str">
        <f>IF(S579="","",SUMIFS(DADOS!$J$2:$J$1000,DADOS!$O$2:$O$1000,1,DADOS!$C$2:$C$1000,S579))</f>
        <v/>
      </c>
    </row>
    <row r="580" spans="19:20" x14ac:dyDescent="0.3">
      <c r="S580" t="str">
        <f>IFERROR(INDEX(LISTAS!$A$3:$A$1000,MATCH(ROWS($S$2:S580),LISTAS!$D$3:$D$1000,0)),"")</f>
        <v/>
      </c>
      <c r="T580" s="5" t="str">
        <f>IF(S580="","",SUMIFS(DADOS!$J$2:$J$1000,DADOS!$O$2:$O$1000,1,DADOS!$C$2:$C$1000,S580))</f>
        <v/>
      </c>
    </row>
    <row r="581" spans="19:20" x14ac:dyDescent="0.3">
      <c r="S581" t="str">
        <f>IFERROR(INDEX(LISTAS!$A$3:$A$1000,MATCH(ROWS($S$2:S581),LISTAS!$D$3:$D$1000,0)),"")</f>
        <v/>
      </c>
      <c r="T581" s="5" t="str">
        <f>IF(S581="","",SUMIFS(DADOS!$J$2:$J$1000,DADOS!$O$2:$O$1000,1,DADOS!$C$2:$C$1000,S581))</f>
        <v/>
      </c>
    </row>
    <row r="582" spans="19:20" x14ac:dyDescent="0.3">
      <c r="S582" t="str">
        <f>IFERROR(INDEX(LISTAS!$A$3:$A$1000,MATCH(ROWS($S$2:S582),LISTAS!$D$3:$D$1000,0)),"")</f>
        <v/>
      </c>
      <c r="T582" s="5" t="str">
        <f>IF(S582="","",SUMIFS(DADOS!$J$2:$J$1000,DADOS!$O$2:$O$1000,1,DADOS!$C$2:$C$1000,S582))</f>
        <v/>
      </c>
    </row>
    <row r="583" spans="19:20" x14ac:dyDescent="0.3">
      <c r="S583" t="str">
        <f>IFERROR(INDEX(LISTAS!$A$3:$A$1000,MATCH(ROWS($S$2:S583),LISTAS!$D$3:$D$1000,0)),"")</f>
        <v/>
      </c>
      <c r="T583" s="5" t="str">
        <f>IF(S583="","",SUMIFS(DADOS!$J$2:$J$1000,DADOS!$O$2:$O$1000,1,DADOS!$C$2:$C$1000,S583))</f>
        <v/>
      </c>
    </row>
    <row r="584" spans="19:20" x14ac:dyDescent="0.3">
      <c r="S584" t="str">
        <f>IFERROR(INDEX(LISTAS!$A$3:$A$1000,MATCH(ROWS($S$2:S584),LISTAS!$D$3:$D$1000,0)),"")</f>
        <v/>
      </c>
      <c r="T584" s="5" t="str">
        <f>IF(S584="","",SUMIFS(DADOS!$J$2:$J$1000,DADOS!$O$2:$O$1000,1,DADOS!$C$2:$C$1000,S584))</f>
        <v/>
      </c>
    </row>
    <row r="585" spans="19:20" x14ac:dyDescent="0.3">
      <c r="S585" t="str">
        <f>IFERROR(INDEX(LISTAS!$A$3:$A$1000,MATCH(ROWS($S$2:S585),LISTAS!$D$3:$D$1000,0)),"")</f>
        <v/>
      </c>
      <c r="T585" s="5" t="str">
        <f>IF(S585="","",SUMIFS(DADOS!$J$2:$J$1000,DADOS!$O$2:$O$1000,1,DADOS!$C$2:$C$1000,S585))</f>
        <v/>
      </c>
    </row>
    <row r="586" spans="19:20" x14ac:dyDescent="0.3">
      <c r="S586" t="str">
        <f>IFERROR(INDEX(LISTAS!$A$3:$A$1000,MATCH(ROWS($S$2:S586),LISTAS!$D$3:$D$1000,0)),"")</f>
        <v/>
      </c>
      <c r="T586" s="5" t="str">
        <f>IF(S586="","",SUMIFS(DADOS!$J$2:$J$1000,DADOS!$O$2:$O$1000,1,DADOS!$C$2:$C$1000,S586))</f>
        <v/>
      </c>
    </row>
    <row r="587" spans="19:20" x14ac:dyDescent="0.3">
      <c r="S587" t="str">
        <f>IFERROR(INDEX(LISTAS!$A$3:$A$1000,MATCH(ROWS($S$2:S587),LISTAS!$D$3:$D$1000,0)),"")</f>
        <v/>
      </c>
      <c r="T587" s="5" t="str">
        <f>IF(S587="","",SUMIFS(DADOS!$J$2:$J$1000,DADOS!$O$2:$O$1000,1,DADOS!$C$2:$C$1000,S587))</f>
        <v/>
      </c>
    </row>
    <row r="588" spans="19:20" x14ac:dyDescent="0.3">
      <c r="S588" t="str">
        <f>IFERROR(INDEX(LISTAS!$A$3:$A$1000,MATCH(ROWS($S$2:S588),LISTAS!$D$3:$D$1000,0)),"")</f>
        <v/>
      </c>
      <c r="T588" s="5" t="str">
        <f>IF(S588="","",SUMIFS(DADOS!$J$2:$J$1000,DADOS!$O$2:$O$1000,1,DADOS!$C$2:$C$1000,S588))</f>
        <v/>
      </c>
    </row>
    <row r="589" spans="19:20" x14ac:dyDescent="0.3">
      <c r="S589" t="str">
        <f>IFERROR(INDEX(LISTAS!$A$3:$A$1000,MATCH(ROWS($S$2:S589),LISTAS!$D$3:$D$1000,0)),"")</f>
        <v/>
      </c>
      <c r="T589" s="5" t="str">
        <f>IF(S589="","",SUMIFS(DADOS!$J$2:$J$1000,DADOS!$O$2:$O$1000,1,DADOS!$C$2:$C$1000,S589))</f>
        <v/>
      </c>
    </row>
    <row r="590" spans="19:20" x14ac:dyDescent="0.3">
      <c r="S590" t="str">
        <f>IFERROR(INDEX(LISTAS!$A$3:$A$1000,MATCH(ROWS($S$2:S590),LISTAS!$D$3:$D$1000,0)),"")</f>
        <v/>
      </c>
      <c r="T590" s="5" t="str">
        <f>IF(S590="","",SUMIFS(DADOS!$J$2:$J$1000,DADOS!$O$2:$O$1000,1,DADOS!$C$2:$C$1000,S590))</f>
        <v/>
      </c>
    </row>
    <row r="591" spans="19:20" x14ac:dyDescent="0.3">
      <c r="S591" t="str">
        <f>IFERROR(INDEX(LISTAS!$A$3:$A$1000,MATCH(ROWS($S$2:S591),LISTAS!$D$3:$D$1000,0)),"")</f>
        <v/>
      </c>
      <c r="T591" s="5" t="str">
        <f>IF(S591="","",SUMIFS(DADOS!$J$2:$J$1000,DADOS!$O$2:$O$1000,1,DADOS!$C$2:$C$1000,S591))</f>
        <v/>
      </c>
    </row>
    <row r="592" spans="19:20" x14ac:dyDescent="0.3">
      <c r="S592" t="str">
        <f>IFERROR(INDEX(LISTAS!$A$3:$A$1000,MATCH(ROWS($S$2:S592),LISTAS!$D$3:$D$1000,0)),"")</f>
        <v/>
      </c>
      <c r="T592" s="5" t="str">
        <f>IF(S592="","",SUMIFS(DADOS!$J$2:$J$1000,DADOS!$O$2:$O$1000,1,DADOS!$C$2:$C$1000,S592))</f>
        <v/>
      </c>
    </row>
    <row r="593" spans="19:20" x14ac:dyDescent="0.3">
      <c r="S593" t="str">
        <f>IFERROR(INDEX(LISTAS!$A$3:$A$1000,MATCH(ROWS($S$2:S593),LISTAS!$D$3:$D$1000,0)),"")</f>
        <v/>
      </c>
      <c r="T593" s="5" t="str">
        <f>IF(S593="","",SUMIFS(DADOS!$J$2:$J$1000,DADOS!$O$2:$O$1000,1,DADOS!$C$2:$C$1000,S593))</f>
        <v/>
      </c>
    </row>
    <row r="594" spans="19:20" x14ac:dyDescent="0.3">
      <c r="S594" t="str">
        <f>IFERROR(INDEX(LISTAS!$A$3:$A$1000,MATCH(ROWS($S$2:S594),LISTAS!$D$3:$D$1000,0)),"")</f>
        <v/>
      </c>
      <c r="T594" s="5" t="str">
        <f>IF(S594="","",SUMIFS(DADOS!$J$2:$J$1000,DADOS!$O$2:$O$1000,1,DADOS!$C$2:$C$1000,S594))</f>
        <v/>
      </c>
    </row>
    <row r="595" spans="19:20" x14ac:dyDescent="0.3">
      <c r="S595" t="str">
        <f>IFERROR(INDEX(LISTAS!$A$3:$A$1000,MATCH(ROWS($S$2:S595),LISTAS!$D$3:$D$1000,0)),"")</f>
        <v/>
      </c>
      <c r="T595" s="5" t="str">
        <f>IF(S595="","",SUMIFS(DADOS!$J$2:$J$1000,DADOS!$O$2:$O$1000,1,DADOS!$C$2:$C$1000,S595))</f>
        <v/>
      </c>
    </row>
    <row r="596" spans="19:20" x14ac:dyDescent="0.3">
      <c r="S596" t="str">
        <f>IFERROR(INDEX(LISTAS!$A$3:$A$1000,MATCH(ROWS($S$2:S596),LISTAS!$D$3:$D$1000,0)),"")</f>
        <v/>
      </c>
      <c r="T596" s="5" t="str">
        <f>IF(S596="","",SUMIFS(DADOS!$J$2:$J$1000,DADOS!$O$2:$O$1000,1,DADOS!$C$2:$C$1000,S596))</f>
        <v/>
      </c>
    </row>
    <row r="597" spans="19:20" x14ac:dyDescent="0.3">
      <c r="S597" t="str">
        <f>IFERROR(INDEX(LISTAS!$A$3:$A$1000,MATCH(ROWS($S$2:S597),LISTAS!$D$3:$D$1000,0)),"")</f>
        <v/>
      </c>
      <c r="T597" s="5" t="str">
        <f>IF(S597="","",SUMIFS(DADOS!$J$2:$J$1000,DADOS!$O$2:$O$1000,1,DADOS!$C$2:$C$1000,S597))</f>
        <v/>
      </c>
    </row>
    <row r="598" spans="19:20" x14ac:dyDescent="0.3">
      <c r="S598" t="str">
        <f>IFERROR(INDEX(LISTAS!$A$3:$A$1000,MATCH(ROWS($S$2:S598),LISTAS!$D$3:$D$1000,0)),"")</f>
        <v/>
      </c>
      <c r="T598" s="5" t="str">
        <f>IF(S598="","",SUMIFS(DADOS!$J$2:$J$1000,DADOS!$O$2:$O$1000,1,DADOS!$C$2:$C$1000,S598))</f>
        <v/>
      </c>
    </row>
    <row r="599" spans="19:20" x14ac:dyDescent="0.3">
      <c r="S599" t="str">
        <f>IFERROR(INDEX(LISTAS!$A$3:$A$1000,MATCH(ROWS($S$2:S599),LISTAS!$D$3:$D$1000,0)),"")</f>
        <v/>
      </c>
      <c r="T599" s="5" t="str">
        <f>IF(S599="","",SUMIFS(DADOS!$J$2:$J$1000,DADOS!$O$2:$O$1000,1,DADOS!$C$2:$C$1000,S599))</f>
        <v/>
      </c>
    </row>
    <row r="600" spans="19:20" x14ac:dyDescent="0.3">
      <c r="S600" t="str">
        <f>IFERROR(INDEX(LISTAS!$A$3:$A$1000,MATCH(ROWS($S$2:S600),LISTAS!$D$3:$D$1000,0)),"")</f>
        <v/>
      </c>
      <c r="T600" s="5" t="str">
        <f>IF(S600="","",SUMIFS(DADOS!$J$2:$J$1000,DADOS!$O$2:$O$1000,1,DADOS!$C$2:$C$1000,S600))</f>
        <v/>
      </c>
    </row>
    <row r="601" spans="19:20" x14ac:dyDescent="0.3">
      <c r="S601" t="str">
        <f>IFERROR(INDEX(LISTAS!$A$3:$A$1000,MATCH(ROWS($S$2:S601),LISTAS!$D$3:$D$1000,0)),"")</f>
        <v/>
      </c>
      <c r="T601" s="5" t="str">
        <f>IF(S601="","",SUMIFS(DADOS!$J$2:$J$1000,DADOS!$O$2:$O$1000,1,DADOS!$C$2:$C$1000,S601))</f>
        <v/>
      </c>
    </row>
    <row r="602" spans="19:20" x14ac:dyDescent="0.3">
      <c r="S602" t="str">
        <f>IFERROR(INDEX(LISTAS!$A$3:$A$1000,MATCH(ROWS($S$2:S602),LISTAS!$D$3:$D$1000,0)),"")</f>
        <v/>
      </c>
      <c r="T602" s="5" t="str">
        <f>IF(S602="","",SUMIFS(DADOS!$J$2:$J$1000,DADOS!$O$2:$O$1000,1,DADOS!$C$2:$C$1000,S602))</f>
        <v/>
      </c>
    </row>
    <row r="603" spans="19:20" x14ac:dyDescent="0.3">
      <c r="S603" t="str">
        <f>IFERROR(INDEX(LISTAS!$A$3:$A$1000,MATCH(ROWS($S$2:S603),LISTAS!$D$3:$D$1000,0)),"")</f>
        <v/>
      </c>
      <c r="T603" s="5" t="str">
        <f>IF(S603="","",SUMIFS(DADOS!$J$2:$J$1000,DADOS!$O$2:$O$1000,1,DADOS!$C$2:$C$1000,S603))</f>
        <v/>
      </c>
    </row>
    <row r="604" spans="19:20" x14ac:dyDescent="0.3">
      <c r="S604" t="str">
        <f>IFERROR(INDEX(LISTAS!$A$3:$A$1000,MATCH(ROWS($S$2:S604),LISTAS!$D$3:$D$1000,0)),"")</f>
        <v/>
      </c>
      <c r="T604" s="5" t="str">
        <f>IF(S604="","",SUMIFS(DADOS!$J$2:$J$1000,DADOS!$O$2:$O$1000,1,DADOS!$C$2:$C$1000,S604))</f>
        <v/>
      </c>
    </row>
    <row r="605" spans="19:20" x14ac:dyDescent="0.3">
      <c r="S605" t="str">
        <f>IFERROR(INDEX(LISTAS!$A$3:$A$1000,MATCH(ROWS($S$2:S605),LISTAS!$D$3:$D$1000,0)),"")</f>
        <v/>
      </c>
      <c r="T605" s="5" t="str">
        <f>IF(S605="","",SUMIFS(DADOS!$J$2:$J$1000,DADOS!$O$2:$O$1000,1,DADOS!$C$2:$C$1000,S605))</f>
        <v/>
      </c>
    </row>
    <row r="606" spans="19:20" x14ac:dyDescent="0.3">
      <c r="S606" t="str">
        <f>IFERROR(INDEX(LISTAS!$A$3:$A$1000,MATCH(ROWS($S$2:S606),LISTAS!$D$3:$D$1000,0)),"")</f>
        <v/>
      </c>
      <c r="T606" s="5" t="str">
        <f>IF(S606="","",SUMIFS(DADOS!$J$2:$J$1000,DADOS!$O$2:$O$1000,1,DADOS!$C$2:$C$1000,S606))</f>
        <v/>
      </c>
    </row>
    <row r="607" spans="19:20" x14ac:dyDescent="0.3">
      <c r="S607" t="str">
        <f>IFERROR(INDEX(LISTAS!$A$3:$A$1000,MATCH(ROWS($S$2:S607),LISTAS!$D$3:$D$1000,0)),"")</f>
        <v/>
      </c>
      <c r="T607" s="5" t="str">
        <f>IF(S607="","",SUMIFS(DADOS!$J$2:$J$1000,DADOS!$O$2:$O$1000,1,DADOS!$C$2:$C$1000,S607))</f>
        <v/>
      </c>
    </row>
    <row r="608" spans="19:20" x14ac:dyDescent="0.3">
      <c r="S608" t="str">
        <f>IFERROR(INDEX(LISTAS!$A$3:$A$1000,MATCH(ROWS($S$2:S608),LISTAS!$D$3:$D$1000,0)),"")</f>
        <v/>
      </c>
      <c r="T608" s="5" t="str">
        <f>IF(S608="","",SUMIFS(DADOS!$J$2:$J$1000,DADOS!$O$2:$O$1000,1,DADOS!$C$2:$C$1000,S608))</f>
        <v/>
      </c>
    </row>
    <row r="609" spans="19:20" x14ac:dyDescent="0.3">
      <c r="S609" t="str">
        <f>IFERROR(INDEX(LISTAS!$A$3:$A$1000,MATCH(ROWS($S$2:S609),LISTAS!$D$3:$D$1000,0)),"")</f>
        <v/>
      </c>
      <c r="T609" s="5" t="str">
        <f>IF(S609="","",SUMIFS(DADOS!$J$2:$J$1000,DADOS!$O$2:$O$1000,1,DADOS!$C$2:$C$1000,S609))</f>
        <v/>
      </c>
    </row>
    <row r="610" spans="19:20" x14ac:dyDescent="0.3">
      <c r="S610" t="str">
        <f>IFERROR(INDEX(LISTAS!$A$3:$A$1000,MATCH(ROWS($S$2:S610),LISTAS!$D$3:$D$1000,0)),"")</f>
        <v/>
      </c>
      <c r="T610" s="5" t="str">
        <f>IF(S610="","",SUMIFS(DADOS!$J$2:$J$1000,DADOS!$O$2:$O$1000,1,DADOS!$C$2:$C$1000,S610))</f>
        <v/>
      </c>
    </row>
    <row r="611" spans="19:20" x14ac:dyDescent="0.3">
      <c r="S611" t="str">
        <f>IFERROR(INDEX(LISTAS!$A$3:$A$1000,MATCH(ROWS($S$2:S611),LISTAS!$D$3:$D$1000,0)),"")</f>
        <v/>
      </c>
      <c r="T611" s="5" t="str">
        <f>IF(S611="","",SUMIFS(DADOS!$J$2:$J$1000,DADOS!$O$2:$O$1000,1,DADOS!$C$2:$C$1000,S611))</f>
        <v/>
      </c>
    </row>
    <row r="612" spans="19:20" x14ac:dyDescent="0.3">
      <c r="S612" t="str">
        <f>IFERROR(INDEX(LISTAS!$A$3:$A$1000,MATCH(ROWS($S$2:S612),LISTAS!$D$3:$D$1000,0)),"")</f>
        <v/>
      </c>
      <c r="T612" s="5" t="str">
        <f>IF(S612="","",SUMIFS(DADOS!$J$2:$J$1000,DADOS!$O$2:$O$1000,1,DADOS!$C$2:$C$1000,S612))</f>
        <v/>
      </c>
    </row>
    <row r="613" spans="19:20" x14ac:dyDescent="0.3">
      <c r="S613" t="str">
        <f>IFERROR(INDEX(LISTAS!$A$3:$A$1000,MATCH(ROWS($S$2:S613),LISTAS!$D$3:$D$1000,0)),"")</f>
        <v/>
      </c>
      <c r="T613" s="5" t="str">
        <f>IF(S613="","",SUMIFS(DADOS!$J$2:$J$1000,DADOS!$O$2:$O$1000,1,DADOS!$C$2:$C$1000,S613))</f>
        <v/>
      </c>
    </row>
    <row r="614" spans="19:20" x14ac:dyDescent="0.3">
      <c r="S614" t="str">
        <f>IFERROR(INDEX(LISTAS!$A$3:$A$1000,MATCH(ROWS($S$2:S614),LISTAS!$D$3:$D$1000,0)),"")</f>
        <v/>
      </c>
      <c r="T614" s="5" t="str">
        <f>IF(S614="","",SUMIFS(DADOS!$J$2:$J$1000,DADOS!$O$2:$O$1000,1,DADOS!$C$2:$C$1000,S614))</f>
        <v/>
      </c>
    </row>
    <row r="615" spans="19:20" x14ac:dyDescent="0.3">
      <c r="S615" t="str">
        <f>IFERROR(INDEX(LISTAS!$A$3:$A$1000,MATCH(ROWS($S$2:S615),LISTAS!$D$3:$D$1000,0)),"")</f>
        <v/>
      </c>
      <c r="T615" s="5" t="str">
        <f>IF(S615="","",SUMIFS(DADOS!$J$2:$J$1000,DADOS!$O$2:$O$1000,1,DADOS!$C$2:$C$1000,S615))</f>
        <v/>
      </c>
    </row>
    <row r="616" spans="19:20" x14ac:dyDescent="0.3">
      <c r="S616" t="str">
        <f>IFERROR(INDEX(LISTAS!$A$3:$A$1000,MATCH(ROWS($S$2:S616),LISTAS!$D$3:$D$1000,0)),"")</f>
        <v/>
      </c>
      <c r="T616" s="5" t="str">
        <f>IF(S616="","",SUMIFS(DADOS!$J$2:$J$1000,DADOS!$O$2:$O$1000,1,DADOS!$C$2:$C$1000,S616))</f>
        <v/>
      </c>
    </row>
    <row r="617" spans="19:20" x14ac:dyDescent="0.3">
      <c r="S617" t="str">
        <f>IFERROR(INDEX(LISTAS!$A$3:$A$1000,MATCH(ROWS($S$2:S617),LISTAS!$D$3:$D$1000,0)),"")</f>
        <v/>
      </c>
      <c r="T617" s="5" t="str">
        <f>IF(S617="","",SUMIFS(DADOS!$J$2:$J$1000,DADOS!$O$2:$O$1000,1,DADOS!$C$2:$C$1000,S617))</f>
        <v/>
      </c>
    </row>
    <row r="618" spans="19:20" x14ac:dyDescent="0.3">
      <c r="S618" t="str">
        <f>IFERROR(INDEX(LISTAS!$A$3:$A$1000,MATCH(ROWS($S$2:S618),LISTAS!$D$3:$D$1000,0)),"")</f>
        <v/>
      </c>
      <c r="T618" s="5" t="str">
        <f>IF(S618="","",SUMIFS(DADOS!$J$2:$J$1000,DADOS!$O$2:$O$1000,1,DADOS!$C$2:$C$1000,S618))</f>
        <v/>
      </c>
    </row>
    <row r="619" spans="19:20" x14ac:dyDescent="0.3">
      <c r="S619" t="str">
        <f>IFERROR(INDEX(LISTAS!$A$3:$A$1000,MATCH(ROWS($S$2:S619),LISTAS!$D$3:$D$1000,0)),"")</f>
        <v/>
      </c>
      <c r="T619" s="5" t="str">
        <f>IF(S619="","",SUMIFS(DADOS!$J$2:$J$1000,DADOS!$O$2:$O$1000,1,DADOS!$C$2:$C$1000,S619))</f>
        <v/>
      </c>
    </row>
    <row r="620" spans="19:20" x14ac:dyDescent="0.3">
      <c r="S620" t="str">
        <f>IFERROR(INDEX(LISTAS!$A$3:$A$1000,MATCH(ROWS($S$2:S620),LISTAS!$D$3:$D$1000,0)),"")</f>
        <v/>
      </c>
      <c r="T620" s="5" t="str">
        <f>IF(S620="","",SUMIFS(DADOS!$J$2:$J$1000,DADOS!$O$2:$O$1000,1,DADOS!$C$2:$C$1000,S620))</f>
        <v/>
      </c>
    </row>
    <row r="621" spans="19:20" x14ac:dyDescent="0.3">
      <c r="S621" t="str">
        <f>IFERROR(INDEX(LISTAS!$A$3:$A$1000,MATCH(ROWS($S$2:S621),LISTAS!$D$3:$D$1000,0)),"")</f>
        <v/>
      </c>
      <c r="T621" s="5" t="str">
        <f>IF(S621="","",SUMIFS(DADOS!$J$2:$J$1000,DADOS!$O$2:$O$1000,1,DADOS!$C$2:$C$1000,S621))</f>
        <v/>
      </c>
    </row>
    <row r="622" spans="19:20" x14ac:dyDescent="0.3">
      <c r="S622" t="str">
        <f>IFERROR(INDEX(LISTAS!$A$3:$A$1000,MATCH(ROWS($S$2:S622),LISTAS!$D$3:$D$1000,0)),"")</f>
        <v/>
      </c>
      <c r="T622" s="5" t="str">
        <f>IF(S622="","",SUMIFS(DADOS!$J$2:$J$1000,DADOS!$O$2:$O$1000,1,DADOS!$C$2:$C$1000,S622))</f>
        <v/>
      </c>
    </row>
    <row r="623" spans="19:20" x14ac:dyDescent="0.3">
      <c r="S623" t="str">
        <f>IFERROR(INDEX(LISTAS!$A$3:$A$1000,MATCH(ROWS($S$2:S623),LISTAS!$D$3:$D$1000,0)),"")</f>
        <v/>
      </c>
      <c r="T623" s="5" t="str">
        <f>IF(S623="","",SUMIFS(DADOS!$J$2:$J$1000,DADOS!$O$2:$O$1000,1,DADOS!$C$2:$C$1000,S623))</f>
        <v/>
      </c>
    </row>
    <row r="624" spans="19:20" x14ac:dyDescent="0.3">
      <c r="S624" t="str">
        <f>IFERROR(INDEX(LISTAS!$A$3:$A$1000,MATCH(ROWS($S$2:S624),LISTAS!$D$3:$D$1000,0)),"")</f>
        <v/>
      </c>
      <c r="T624" s="5" t="str">
        <f>IF(S624="","",SUMIFS(DADOS!$J$2:$J$1000,DADOS!$O$2:$O$1000,1,DADOS!$C$2:$C$1000,S624))</f>
        <v/>
      </c>
    </row>
    <row r="625" spans="19:20" x14ac:dyDescent="0.3">
      <c r="S625" t="str">
        <f>IFERROR(INDEX(LISTAS!$A$3:$A$1000,MATCH(ROWS($S$2:S625),LISTAS!$D$3:$D$1000,0)),"")</f>
        <v/>
      </c>
      <c r="T625" s="5" t="str">
        <f>IF(S625="","",SUMIFS(DADOS!$J$2:$J$1000,DADOS!$O$2:$O$1000,1,DADOS!$C$2:$C$1000,S625))</f>
        <v/>
      </c>
    </row>
    <row r="626" spans="19:20" x14ac:dyDescent="0.3">
      <c r="S626" t="str">
        <f>IFERROR(INDEX(LISTAS!$A$3:$A$1000,MATCH(ROWS($S$2:S626),LISTAS!$D$3:$D$1000,0)),"")</f>
        <v/>
      </c>
      <c r="T626" s="5" t="str">
        <f>IF(S626="","",SUMIFS(DADOS!$J$2:$J$1000,DADOS!$O$2:$O$1000,1,DADOS!$C$2:$C$1000,S626))</f>
        <v/>
      </c>
    </row>
    <row r="627" spans="19:20" x14ac:dyDescent="0.3">
      <c r="S627" t="str">
        <f>IFERROR(INDEX(LISTAS!$A$3:$A$1000,MATCH(ROWS($S$2:S627),LISTAS!$D$3:$D$1000,0)),"")</f>
        <v/>
      </c>
      <c r="T627" s="5" t="str">
        <f>IF(S627="","",SUMIFS(DADOS!$J$2:$J$1000,DADOS!$O$2:$O$1000,1,DADOS!$C$2:$C$1000,S627))</f>
        <v/>
      </c>
    </row>
    <row r="628" spans="19:20" x14ac:dyDescent="0.3">
      <c r="S628" t="str">
        <f>IFERROR(INDEX(LISTAS!$A$3:$A$1000,MATCH(ROWS($S$2:S628),LISTAS!$D$3:$D$1000,0)),"")</f>
        <v/>
      </c>
      <c r="T628" s="5" t="str">
        <f>IF(S628="","",SUMIFS(DADOS!$J$2:$J$1000,DADOS!$O$2:$O$1000,1,DADOS!$C$2:$C$1000,S628))</f>
        <v/>
      </c>
    </row>
    <row r="629" spans="19:20" x14ac:dyDescent="0.3">
      <c r="S629" t="str">
        <f>IFERROR(INDEX(LISTAS!$A$3:$A$1000,MATCH(ROWS($S$2:S629),LISTAS!$D$3:$D$1000,0)),"")</f>
        <v/>
      </c>
      <c r="T629" s="5" t="str">
        <f>IF(S629="","",SUMIFS(DADOS!$J$2:$J$1000,DADOS!$O$2:$O$1000,1,DADOS!$C$2:$C$1000,S629))</f>
        <v/>
      </c>
    </row>
    <row r="630" spans="19:20" x14ac:dyDescent="0.3">
      <c r="S630" t="str">
        <f>IFERROR(INDEX(LISTAS!$A$3:$A$1000,MATCH(ROWS($S$2:S630),LISTAS!$D$3:$D$1000,0)),"")</f>
        <v/>
      </c>
      <c r="T630" s="5" t="str">
        <f>IF(S630="","",SUMIFS(DADOS!$J$2:$J$1000,DADOS!$O$2:$O$1000,1,DADOS!$C$2:$C$1000,S630))</f>
        <v/>
      </c>
    </row>
    <row r="631" spans="19:20" x14ac:dyDescent="0.3">
      <c r="S631" t="str">
        <f>IFERROR(INDEX(LISTAS!$A$3:$A$1000,MATCH(ROWS($S$2:S631),LISTAS!$D$3:$D$1000,0)),"")</f>
        <v/>
      </c>
      <c r="T631" s="5" t="str">
        <f>IF(S631="","",SUMIFS(DADOS!$J$2:$J$1000,DADOS!$O$2:$O$1000,1,DADOS!$C$2:$C$1000,S631))</f>
        <v/>
      </c>
    </row>
    <row r="632" spans="19:20" x14ac:dyDescent="0.3">
      <c r="S632" t="str">
        <f>IFERROR(INDEX(LISTAS!$A$3:$A$1000,MATCH(ROWS($S$2:S632),LISTAS!$D$3:$D$1000,0)),"")</f>
        <v/>
      </c>
      <c r="T632" s="5" t="str">
        <f>IF(S632="","",SUMIFS(DADOS!$J$2:$J$1000,DADOS!$O$2:$O$1000,1,DADOS!$C$2:$C$1000,S632))</f>
        <v/>
      </c>
    </row>
    <row r="633" spans="19:20" x14ac:dyDescent="0.3">
      <c r="S633" t="str">
        <f>IFERROR(INDEX(LISTAS!$A$3:$A$1000,MATCH(ROWS($S$2:S633),LISTAS!$D$3:$D$1000,0)),"")</f>
        <v/>
      </c>
      <c r="T633" s="5" t="str">
        <f>IF(S633="","",SUMIFS(DADOS!$J$2:$J$1000,DADOS!$O$2:$O$1000,1,DADOS!$C$2:$C$1000,S633))</f>
        <v/>
      </c>
    </row>
    <row r="634" spans="19:20" x14ac:dyDescent="0.3">
      <c r="S634" t="str">
        <f>IFERROR(INDEX(LISTAS!$A$3:$A$1000,MATCH(ROWS($S$2:S634),LISTAS!$D$3:$D$1000,0)),"")</f>
        <v/>
      </c>
      <c r="T634" s="5" t="str">
        <f>IF(S634="","",SUMIFS(DADOS!$J$2:$J$1000,DADOS!$O$2:$O$1000,1,DADOS!$C$2:$C$1000,S634))</f>
        <v/>
      </c>
    </row>
    <row r="635" spans="19:20" x14ac:dyDescent="0.3">
      <c r="S635" t="str">
        <f>IFERROR(INDEX(LISTAS!$A$3:$A$1000,MATCH(ROWS($S$2:S635),LISTAS!$D$3:$D$1000,0)),"")</f>
        <v/>
      </c>
      <c r="T635" s="5" t="str">
        <f>IF(S635="","",SUMIFS(DADOS!$J$2:$J$1000,DADOS!$O$2:$O$1000,1,DADOS!$C$2:$C$1000,S635))</f>
        <v/>
      </c>
    </row>
    <row r="636" spans="19:20" x14ac:dyDescent="0.3">
      <c r="S636" t="str">
        <f>IFERROR(INDEX(LISTAS!$A$3:$A$1000,MATCH(ROWS($S$2:S636),LISTAS!$D$3:$D$1000,0)),"")</f>
        <v/>
      </c>
      <c r="T636" s="5" t="str">
        <f>IF(S636="","",SUMIFS(DADOS!$J$2:$J$1000,DADOS!$O$2:$O$1000,1,DADOS!$C$2:$C$1000,S636))</f>
        <v/>
      </c>
    </row>
    <row r="637" spans="19:20" x14ac:dyDescent="0.3">
      <c r="S637" t="str">
        <f>IFERROR(INDEX(LISTAS!$A$3:$A$1000,MATCH(ROWS($S$2:S637),LISTAS!$D$3:$D$1000,0)),"")</f>
        <v/>
      </c>
      <c r="T637" s="5" t="str">
        <f>IF(S637="","",SUMIFS(DADOS!$J$2:$J$1000,DADOS!$O$2:$O$1000,1,DADOS!$C$2:$C$1000,S637))</f>
        <v/>
      </c>
    </row>
    <row r="638" spans="19:20" x14ac:dyDescent="0.3">
      <c r="S638" t="str">
        <f>IFERROR(INDEX(LISTAS!$A$3:$A$1000,MATCH(ROWS($S$2:S638),LISTAS!$D$3:$D$1000,0)),"")</f>
        <v/>
      </c>
      <c r="T638" s="5" t="str">
        <f>IF(S638="","",SUMIFS(DADOS!$J$2:$J$1000,DADOS!$O$2:$O$1000,1,DADOS!$C$2:$C$1000,S638))</f>
        <v/>
      </c>
    </row>
    <row r="639" spans="19:20" x14ac:dyDescent="0.3">
      <c r="S639" t="str">
        <f>IFERROR(INDEX(LISTAS!$A$3:$A$1000,MATCH(ROWS($S$2:S639),LISTAS!$D$3:$D$1000,0)),"")</f>
        <v/>
      </c>
      <c r="T639" s="5" t="str">
        <f>IF(S639="","",SUMIFS(DADOS!$J$2:$J$1000,DADOS!$O$2:$O$1000,1,DADOS!$C$2:$C$1000,S639))</f>
        <v/>
      </c>
    </row>
    <row r="640" spans="19:20" x14ac:dyDescent="0.3">
      <c r="S640" t="str">
        <f>IFERROR(INDEX(LISTAS!$A$3:$A$1000,MATCH(ROWS($S$2:S640),LISTAS!$D$3:$D$1000,0)),"")</f>
        <v/>
      </c>
      <c r="T640" s="5" t="str">
        <f>IF(S640="","",SUMIFS(DADOS!$J$2:$J$1000,DADOS!$O$2:$O$1000,1,DADOS!$C$2:$C$1000,S640))</f>
        <v/>
      </c>
    </row>
    <row r="641" spans="19:20" x14ac:dyDescent="0.3">
      <c r="S641" t="str">
        <f>IFERROR(INDEX(LISTAS!$A$3:$A$1000,MATCH(ROWS($S$2:S641),LISTAS!$D$3:$D$1000,0)),"")</f>
        <v/>
      </c>
      <c r="T641" s="5" t="str">
        <f>IF(S641="","",SUMIFS(DADOS!$J$2:$J$1000,DADOS!$O$2:$O$1000,1,DADOS!$C$2:$C$1000,S641))</f>
        <v/>
      </c>
    </row>
    <row r="642" spans="19:20" x14ac:dyDescent="0.3">
      <c r="S642" t="str">
        <f>IFERROR(INDEX(LISTAS!$A$3:$A$1000,MATCH(ROWS($S$2:S642),LISTAS!$D$3:$D$1000,0)),"")</f>
        <v/>
      </c>
      <c r="T642" s="5" t="str">
        <f>IF(S642="","",SUMIFS(DADOS!$J$2:$J$1000,DADOS!$O$2:$O$1000,1,DADOS!$C$2:$C$1000,S642))</f>
        <v/>
      </c>
    </row>
    <row r="643" spans="19:20" x14ac:dyDescent="0.3">
      <c r="S643" t="str">
        <f>IFERROR(INDEX(LISTAS!$A$3:$A$1000,MATCH(ROWS($S$2:S643),LISTAS!$D$3:$D$1000,0)),"")</f>
        <v/>
      </c>
      <c r="T643" s="5" t="str">
        <f>IF(S643="","",SUMIFS(DADOS!$J$2:$J$1000,DADOS!$O$2:$O$1000,1,DADOS!$C$2:$C$1000,S643))</f>
        <v/>
      </c>
    </row>
    <row r="644" spans="19:20" x14ac:dyDescent="0.3">
      <c r="S644" t="str">
        <f>IFERROR(INDEX(LISTAS!$A$3:$A$1000,MATCH(ROWS($S$2:S644),LISTAS!$D$3:$D$1000,0)),"")</f>
        <v/>
      </c>
      <c r="T644" s="5" t="str">
        <f>IF(S644="","",SUMIFS(DADOS!$J$2:$J$1000,DADOS!$O$2:$O$1000,1,DADOS!$C$2:$C$1000,S644))</f>
        <v/>
      </c>
    </row>
    <row r="645" spans="19:20" x14ac:dyDescent="0.3">
      <c r="S645" t="str">
        <f>IFERROR(INDEX(LISTAS!$A$3:$A$1000,MATCH(ROWS($S$2:S645),LISTAS!$D$3:$D$1000,0)),"")</f>
        <v/>
      </c>
      <c r="T645" s="5" t="str">
        <f>IF(S645="","",SUMIFS(DADOS!$J$2:$J$1000,DADOS!$O$2:$O$1000,1,DADOS!$C$2:$C$1000,S645))</f>
        <v/>
      </c>
    </row>
    <row r="646" spans="19:20" x14ac:dyDescent="0.3">
      <c r="S646" t="str">
        <f>IFERROR(INDEX(LISTAS!$A$3:$A$1000,MATCH(ROWS($S$2:S646),LISTAS!$D$3:$D$1000,0)),"")</f>
        <v/>
      </c>
      <c r="T646" s="5" t="str">
        <f>IF(S646="","",SUMIFS(DADOS!$J$2:$J$1000,DADOS!$O$2:$O$1000,1,DADOS!$C$2:$C$1000,S646))</f>
        <v/>
      </c>
    </row>
    <row r="647" spans="19:20" x14ac:dyDescent="0.3">
      <c r="S647" t="str">
        <f>IFERROR(INDEX(LISTAS!$A$3:$A$1000,MATCH(ROWS($S$2:S647),LISTAS!$D$3:$D$1000,0)),"")</f>
        <v/>
      </c>
      <c r="T647" s="5" t="str">
        <f>IF(S647="","",SUMIFS(DADOS!$J$2:$J$1000,DADOS!$O$2:$O$1000,1,DADOS!$C$2:$C$1000,S647))</f>
        <v/>
      </c>
    </row>
    <row r="648" spans="19:20" x14ac:dyDescent="0.3">
      <c r="S648" t="str">
        <f>IFERROR(INDEX(LISTAS!$A$3:$A$1000,MATCH(ROWS($S$2:S648),LISTAS!$D$3:$D$1000,0)),"")</f>
        <v/>
      </c>
      <c r="T648" s="5" t="str">
        <f>IF(S648="","",SUMIFS(DADOS!$J$2:$J$1000,DADOS!$O$2:$O$1000,1,DADOS!$C$2:$C$1000,S648))</f>
        <v/>
      </c>
    </row>
    <row r="649" spans="19:20" x14ac:dyDescent="0.3">
      <c r="S649" t="str">
        <f>IFERROR(INDEX(LISTAS!$A$3:$A$1000,MATCH(ROWS($S$2:S649),LISTAS!$D$3:$D$1000,0)),"")</f>
        <v/>
      </c>
      <c r="T649" s="5" t="str">
        <f>IF(S649="","",SUMIFS(DADOS!$J$2:$J$1000,DADOS!$O$2:$O$1000,1,DADOS!$C$2:$C$1000,S649))</f>
        <v/>
      </c>
    </row>
    <row r="650" spans="19:20" x14ac:dyDescent="0.3">
      <c r="S650" t="str">
        <f>IFERROR(INDEX(LISTAS!$A$3:$A$1000,MATCH(ROWS($S$2:S650),LISTAS!$D$3:$D$1000,0)),"")</f>
        <v/>
      </c>
      <c r="T650" s="5" t="str">
        <f>IF(S650="","",SUMIFS(DADOS!$J$2:$J$1000,DADOS!$O$2:$O$1000,1,DADOS!$C$2:$C$1000,S650))</f>
        <v/>
      </c>
    </row>
    <row r="651" spans="19:20" x14ac:dyDescent="0.3">
      <c r="S651" t="str">
        <f>IFERROR(INDEX(LISTAS!$A$3:$A$1000,MATCH(ROWS($S$2:S651),LISTAS!$D$3:$D$1000,0)),"")</f>
        <v/>
      </c>
      <c r="T651" s="5" t="str">
        <f>IF(S651="","",SUMIFS(DADOS!$J$2:$J$1000,DADOS!$O$2:$O$1000,1,DADOS!$C$2:$C$1000,S651))</f>
        <v/>
      </c>
    </row>
    <row r="652" spans="19:20" x14ac:dyDescent="0.3">
      <c r="S652" t="str">
        <f>IFERROR(INDEX(LISTAS!$A$3:$A$1000,MATCH(ROWS($S$2:S652),LISTAS!$D$3:$D$1000,0)),"")</f>
        <v/>
      </c>
      <c r="T652" s="5" t="str">
        <f>IF(S652="","",SUMIFS(DADOS!$J$2:$J$1000,DADOS!$O$2:$O$1000,1,DADOS!$C$2:$C$1000,S652))</f>
        <v/>
      </c>
    </row>
    <row r="653" spans="19:20" x14ac:dyDescent="0.3">
      <c r="S653" t="str">
        <f>IFERROR(INDEX(LISTAS!$A$3:$A$1000,MATCH(ROWS($S$2:S653),LISTAS!$D$3:$D$1000,0)),"")</f>
        <v/>
      </c>
      <c r="T653" s="5" t="str">
        <f>IF(S653="","",SUMIFS(DADOS!$J$2:$J$1000,DADOS!$O$2:$O$1000,1,DADOS!$C$2:$C$1000,S653))</f>
        <v/>
      </c>
    </row>
    <row r="654" spans="19:20" x14ac:dyDescent="0.3">
      <c r="S654" t="str">
        <f>IFERROR(INDEX(LISTAS!$A$3:$A$1000,MATCH(ROWS($S$2:S654),LISTAS!$D$3:$D$1000,0)),"")</f>
        <v/>
      </c>
      <c r="T654" s="5" t="str">
        <f>IF(S654="","",SUMIFS(DADOS!$J$2:$J$1000,DADOS!$O$2:$O$1000,1,DADOS!$C$2:$C$1000,S654))</f>
        <v/>
      </c>
    </row>
    <row r="655" spans="19:20" x14ac:dyDescent="0.3">
      <c r="S655" t="str">
        <f>IFERROR(INDEX(LISTAS!$A$3:$A$1000,MATCH(ROWS($S$2:S655),LISTAS!$D$3:$D$1000,0)),"")</f>
        <v/>
      </c>
      <c r="T655" s="5" t="str">
        <f>IF(S655="","",SUMIFS(DADOS!$J$2:$J$1000,DADOS!$O$2:$O$1000,1,DADOS!$C$2:$C$1000,S655))</f>
        <v/>
      </c>
    </row>
    <row r="656" spans="19:20" x14ac:dyDescent="0.3">
      <c r="S656" t="str">
        <f>IFERROR(INDEX(LISTAS!$A$3:$A$1000,MATCH(ROWS($S$2:S656),LISTAS!$D$3:$D$1000,0)),"")</f>
        <v/>
      </c>
      <c r="T656" s="5" t="str">
        <f>IF(S656="","",SUMIFS(DADOS!$J$2:$J$1000,DADOS!$O$2:$O$1000,1,DADOS!$C$2:$C$1000,S656))</f>
        <v/>
      </c>
    </row>
    <row r="657" spans="19:20" x14ac:dyDescent="0.3">
      <c r="S657" t="str">
        <f>IFERROR(INDEX(LISTAS!$A$3:$A$1000,MATCH(ROWS($S$2:S657),LISTAS!$D$3:$D$1000,0)),"")</f>
        <v/>
      </c>
      <c r="T657" s="5" t="str">
        <f>IF(S657="","",SUMIFS(DADOS!$J$2:$J$1000,DADOS!$O$2:$O$1000,1,DADOS!$C$2:$C$1000,S657))</f>
        <v/>
      </c>
    </row>
    <row r="658" spans="19:20" x14ac:dyDescent="0.3">
      <c r="S658" t="str">
        <f>IFERROR(INDEX(LISTAS!$A$3:$A$1000,MATCH(ROWS($S$2:S658),LISTAS!$D$3:$D$1000,0)),"")</f>
        <v/>
      </c>
      <c r="T658" s="5" t="str">
        <f>IF(S658="","",SUMIFS(DADOS!$J$2:$J$1000,DADOS!$O$2:$O$1000,1,DADOS!$C$2:$C$1000,S658))</f>
        <v/>
      </c>
    </row>
    <row r="659" spans="19:20" x14ac:dyDescent="0.3">
      <c r="S659" t="str">
        <f>IFERROR(INDEX(LISTAS!$A$3:$A$1000,MATCH(ROWS($S$2:S659),LISTAS!$D$3:$D$1000,0)),"")</f>
        <v/>
      </c>
      <c r="T659" s="5" t="str">
        <f>IF(S659="","",SUMIFS(DADOS!$J$2:$J$1000,DADOS!$O$2:$O$1000,1,DADOS!$C$2:$C$1000,S659))</f>
        <v/>
      </c>
    </row>
    <row r="660" spans="19:20" x14ac:dyDescent="0.3">
      <c r="S660" t="str">
        <f>IFERROR(INDEX(LISTAS!$A$3:$A$1000,MATCH(ROWS($S$2:S660),LISTAS!$D$3:$D$1000,0)),"")</f>
        <v/>
      </c>
      <c r="T660" s="5" t="str">
        <f>IF(S660="","",SUMIFS(DADOS!$J$2:$J$1000,DADOS!$O$2:$O$1000,1,DADOS!$C$2:$C$1000,S660))</f>
        <v/>
      </c>
    </row>
    <row r="661" spans="19:20" x14ac:dyDescent="0.3">
      <c r="S661" t="str">
        <f>IFERROR(INDEX(LISTAS!$A$3:$A$1000,MATCH(ROWS($S$2:S661),LISTAS!$D$3:$D$1000,0)),"")</f>
        <v/>
      </c>
      <c r="T661" s="5" t="str">
        <f>IF(S661="","",SUMIFS(DADOS!$J$2:$J$1000,DADOS!$O$2:$O$1000,1,DADOS!$C$2:$C$1000,S661))</f>
        <v/>
      </c>
    </row>
    <row r="662" spans="19:20" x14ac:dyDescent="0.3">
      <c r="S662" t="str">
        <f>IFERROR(INDEX(LISTAS!$A$3:$A$1000,MATCH(ROWS($S$2:S662),LISTAS!$D$3:$D$1000,0)),"")</f>
        <v/>
      </c>
      <c r="T662" s="5" t="str">
        <f>IF(S662="","",SUMIFS(DADOS!$J$2:$J$1000,DADOS!$O$2:$O$1000,1,DADOS!$C$2:$C$1000,S662))</f>
        <v/>
      </c>
    </row>
    <row r="663" spans="19:20" x14ac:dyDescent="0.3">
      <c r="S663" t="str">
        <f>IFERROR(INDEX(LISTAS!$A$3:$A$1000,MATCH(ROWS($S$2:S663),LISTAS!$D$3:$D$1000,0)),"")</f>
        <v/>
      </c>
      <c r="T663" s="5" t="str">
        <f>IF(S663="","",SUMIFS(DADOS!$J$2:$J$1000,DADOS!$O$2:$O$1000,1,DADOS!$C$2:$C$1000,S663))</f>
        <v/>
      </c>
    </row>
    <row r="664" spans="19:20" x14ac:dyDescent="0.3">
      <c r="S664" t="str">
        <f>IFERROR(INDEX(LISTAS!$A$3:$A$1000,MATCH(ROWS($S$2:S664),LISTAS!$D$3:$D$1000,0)),"")</f>
        <v/>
      </c>
      <c r="T664" s="5" t="str">
        <f>IF(S664="","",SUMIFS(DADOS!$J$2:$J$1000,DADOS!$O$2:$O$1000,1,DADOS!$C$2:$C$1000,S664))</f>
        <v/>
      </c>
    </row>
    <row r="665" spans="19:20" x14ac:dyDescent="0.3">
      <c r="S665" t="str">
        <f>IFERROR(INDEX(LISTAS!$A$3:$A$1000,MATCH(ROWS($S$2:S665),LISTAS!$D$3:$D$1000,0)),"")</f>
        <v/>
      </c>
      <c r="T665" s="5" t="str">
        <f>IF(S665="","",SUMIFS(DADOS!$J$2:$J$1000,DADOS!$O$2:$O$1000,1,DADOS!$C$2:$C$1000,S665))</f>
        <v/>
      </c>
    </row>
    <row r="666" spans="19:20" x14ac:dyDescent="0.3">
      <c r="S666" t="str">
        <f>IFERROR(INDEX(LISTAS!$A$3:$A$1000,MATCH(ROWS($S$2:S666),LISTAS!$D$3:$D$1000,0)),"")</f>
        <v/>
      </c>
      <c r="T666" s="5" t="str">
        <f>IF(S666="","",SUMIFS(DADOS!$J$2:$J$1000,DADOS!$O$2:$O$1000,1,DADOS!$C$2:$C$1000,S666))</f>
        <v/>
      </c>
    </row>
    <row r="667" spans="19:20" x14ac:dyDescent="0.3">
      <c r="S667" t="str">
        <f>IFERROR(INDEX(LISTAS!$A$3:$A$1000,MATCH(ROWS($S$2:S667),LISTAS!$D$3:$D$1000,0)),"")</f>
        <v/>
      </c>
      <c r="T667" s="5" t="str">
        <f>IF(S667="","",SUMIFS(DADOS!$J$2:$J$1000,DADOS!$O$2:$O$1000,1,DADOS!$C$2:$C$1000,S667))</f>
        <v/>
      </c>
    </row>
    <row r="668" spans="19:20" x14ac:dyDescent="0.3">
      <c r="S668" t="str">
        <f>IFERROR(INDEX(LISTAS!$A$3:$A$1000,MATCH(ROWS($S$2:S668),LISTAS!$D$3:$D$1000,0)),"")</f>
        <v/>
      </c>
      <c r="T668" s="5" t="str">
        <f>IF(S668="","",SUMIFS(DADOS!$J$2:$J$1000,DADOS!$O$2:$O$1000,1,DADOS!$C$2:$C$1000,S668))</f>
        <v/>
      </c>
    </row>
    <row r="669" spans="19:20" x14ac:dyDescent="0.3">
      <c r="S669" t="str">
        <f>IFERROR(INDEX(LISTAS!$A$3:$A$1000,MATCH(ROWS($S$2:S669),LISTAS!$D$3:$D$1000,0)),"")</f>
        <v/>
      </c>
      <c r="T669" s="5" t="str">
        <f>IF(S669="","",SUMIFS(DADOS!$J$2:$J$1000,DADOS!$O$2:$O$1000,1,DADOS!$C$2:$C$1000,S669))</f>
        <v/>
      </c>
    </row>
    <row r="670" spans="19:20" x14ac:dyDescent="0.3">
      <c r="S670" t="str">
        <f>IFERROR(INDEX(LISTAS!$A$3:$A$1000,MATCH(ROWS($S$2:S670),LISTAS!$D$3:$D$1000,0)),"")</f>
        <v/>
      </c>
      <c r="T670" s="5" t="str">
        <f>IF(S670="","",SUMIFS(DADOS!$J$2:$J$1000,DADOS!$O$2:$O$1000,1,DADOS!$C$2:$C$1000,S670))</f>
        <v/>
      </c>
    </row>
    <row r="671" spans="19:20" x14ac:dyDescent="0.3">
      <c r="S671" t="str">
        <f>IFERROR(INDEX(LISTAS!$A$3:$A$1000,MATCH(ROWS($S$2:S671),LISTAS!$D$3:$D$1000,0)),"")</f>
        <v/>
      </c>
      <c r="T671" s="5" t="str">
        <f>IF(S671="","",SUMIFS(DADOS!$J$2:$J$1000,DADOS!$O$2:$O$1000,1,DADOS!$C$2:$C$1000,S671))</f>
        <v/>
      </c>
    </row>
    <row r="672" spans="19:20" x14ac:dyDescent="0.3">
      <c r="S672" t="str">
        <f>IFERROR(INDEX(LISTAS!$A$3:$A$1000,MATCH(ROWS($S$2:S672),LISTAS!$D$3:$D$1000,0)),"")</f>
        <v/>
      </c>
      <c r="T672" s="5" t="str">
        <f>IF(S672="","",SUMIFS(DADOS!$J$2:$J$1000,DADOS!$O$2:$O$1000,1,DADOS!$C$2:$C$1000,S672))</f>
        <v/>
      </c>
    </row>
    <row r="673" spans="19:20" x14ac:dyDescent="0.3">
      <c r="S673" t="str">
        <f>IFERROR(INDEX(LISTAS!$A$3:$A$1000,MATCH(ROWS($S$2:S673),LISTAS!$D$3:$D$1000,0)),"")</f>
        <v/>
      </c>
      <c r="T673" s="5" t="str">
        <f>IF(S673="","",SUMIFS(DADOS!$J$2:$J$1000,DADOS!$O$2:$O$1000,1,DADOS!$C$2:$C$1000,S673))</f>
        <v/>
      </c>
    </row>
    <row r="674" spans="19:20" x14ac:dyDescent="0.3">
      <c r="S674" t="str">
        <f>IFERROR(INDEX(LISTAS!$A$3:$A$1000,MATCH(ROWS($S$2:S674),LISTAS!$D$3:$D$1000,0)),"")</f>
        <v/>
      </c>
      <c r="T674" s="5" t="str">
        <f>IF(S674="","",SUMIFS(DADOS!$J$2:$J$1000,DADOS!$O$2:$O$1000,1,DADOS!$C$2:$C$1000,S674))</f>
        <v/>
      </c>
    </row>
    <row r="675" spans="19:20" x14ac:dyDescent="0.3">
      <c r="S675" t="str">
        <f>IFERROR(INDEX(LISTAS!$A$3:$A$1000,MATCH(ROWS($S$2:S675),LISTAS!$D$3:$D$1000,0)),"")</f>
        <v/>
      </c>
      <c r="T675" s="5" t="str">
        <f>IF(S675="","",SUMIFS(DADOS!$J$2:$J$1000,DADOS!$O$2:$O$1000,1,DADOS!$C$2:$C$1000,S675))</f>
        <v/>
      </c>
    </row>
    <row r="676" spans="19:20" x14ac:dyDescent="0.3">
      <c r="S676" t="str">
        <f>IFERROR(INDEX(LISTAS!$A$3:$A$1000,MATCH(ROWS($S$2:S676),LISTAS!$D$3:$D$1000,0)),"")</f>
        <v/>
      </c>
      <c r="T676" s="5" t="str">
        <f>IF(S676="","",SUMIFS(DADOS!$J$2:$J$1000,DADOS!$O$2:$O$1000,1,DADOS!$C$2:$C$1000,S676))</f>
        <v/>
      </c>
    </row>
    <row r="677" spans="19:20" x14ac:dyDescent="0.3">
      <c r="S677" t="str">
        <f>IFERROR(INDEX(LISTAS!$A$3:$A$1000,MATCH(ROWS($S$2:S677),LISTAS!$D$3:$D$1000,0)),"")</f>
        <v/>
      </c>
      <c r="T677" s="5" t="str">
        <f>IF(S677="","",SUMIFS(DADOS!$J$2:$J$1000,DADOS!$O$2:$O$1000,1,DADOS!$C$2:$C$1000,S677))</f>
        <v/>
      </c>
    </row>
    <row r="678" spans="19:20" x14ac:dyDescent="0.3">
      <c r="S678" t="str">
        <f>IFERROR(INDEX(LISTAS!$A$3:$A$1000,MATCH(ROWS($S$2:S678),LISTAS!$D$3:$D$1000,0)),"")</f>
        <v/>
      </c>
      <c r="T678" s="5" t="str">
        <f>IF(S678="","",SUMIFS(DADOS!$J$2:$J$1000,DADOS!$O$2:$O$1000,1,DADOS!$C$2:$C$1000,S678))</f>
        <v/>
      </c>
    </row>
    <row r="679" spans="19:20" x14ac:dyDescent="0.3">
      <c r="S679" t="str">
        <f>IFERROR(INDEX(LISTAS!$A$3:$A$1000,MATCH(ROWS($S$2:S679),LISTAS!$D$3:$D$1000,0)),"")</f>
        <v/>
      </c>
      <c r="T679" s="5" t="str">
        <f>IF(S679="","",SUMIFS(DADOS!$J$2:$J$1000,DADOS!$O$2:$O$1000,1,DADOS!$C$2:$C$1000,S679))</f>
        <v/>
      </c>
    </row>
    <row r="680" spans="19:20" x14ac:dyDescent="0.3">
      <c r="S680" t="str">
        <f>IFERROR(INDEX(LISTAS!$A$3:$A$1000,MATCH(ROWS($S$2:S680),LISTAS!$D$3:$D$1000,0)),"")</f>
        <v/>
      </c>
      <c r="T680" s="5" t="str">
        <f>IF(S680="","",SUMIFS(DADOS!$J$2:$J$1000,DADOS!$O$2:$O$1000,1,DADOS!$C$2:$C$1000,S680))</f>
        <v/>
      </c>
    </row>
    <row r="681" spans="19:20" x14ac:dyDescent="0.3">
      <c r="S681" t="str">
        <f>IFERROR(INDEX(LISTAS!$A$3:$A$1000,MATCH(ROWS($S$2:S681),LISTAS!$D$3:$D$1000,0)),"")</f>
        <v/>
      </c>
      <c r="T681" s="5" t="str">
        <f>IF(S681="","",SUMIFS(DADOS!$J$2:$J$1000,DADOS!$O$2:$O$1000,1,DADOS!$C$2:$C$1000,S681))</f>
        <v/>
      </c>
    </row>
    <row r="682" spans="19:20" x14ac:dyDescent="0.3">
      <c r="S682" t="str">
        <f>IFERROR(INDEX(LISTAS!$A$3:$A$1000,MATCH(ROWS($S$2:S682),LISTAS!$D$3:$D$1000,0)),"")</f>
        <v/>
      </c>
      <c r="T682" s="5" t="str">
        <f>IF(S682="","",SUMIFS(DADOS!$J$2:$J$1000,DADOS!$O$2:$O$1000,1,DADOS!$C$2:$C$1000,S682))</f>
        <v/>
      </c>
    </row>
    <row r="683" spans="19:20" x14ac:dyDescent="0.3">
      <c r="S683" t="str">
        <f>IFERROR(INDEX(LISTAS!$A$3:$A$1000,MATCH(ROWS($S$2:S683),LISTAS!$D$3:$D$1000,0)),"")</f>
        <v/>
      </c>
      <c r="T683" s="5" t="str">
        <f>IF(S683="","",SUMIFS(DADOS!$J$2:$J$1000,DADOS!$O$2:$O$1000,1,DADOS!$C$2:$C$1000,S683))</f>
        <v/>
      </c>
    </row>
    <row r="684" spans="19:20" x14ac:dyDescent="0.3">
      <c r="S684" t="str">
        <f>IFERROR(INDEX(LISTAS!$A$3:$A$1000,MATCH(ROWS($S$2:S684),LISTAS!$D$3:$D$1000,0)),"")</f>
        <v/>
      </c>
      <c r="T684" s="5" t="str">
        <f>IF(S684="","",SUMIFS(DADOS!$J$2:$J$1000,DADOS!$O$2:$O$1000,1,DADOS!$C$2:$C$1000,S684))</f>
        <v/>
      </c>
    </row>
    <row r="685" spans="19:20" x14ac:dyDescent="0.3">
      <c r="S685" t="str">
        <f>IFERROR(INDEX(LISTAS!$A$3:$A$1000,MATCH(ROWS($S$2:S685),LISTAS!$D$3:$D$1000,0)),"")</f>
        <v/>
      </c>
      <c r="T685" s="5" t="str">
        <f>IF(S685="","",SUMIFS(DADOS!$J$2:$J$1000,DADOS!$O$2:$O$1000,1,DADOS!$C$2:$C$1000,S685))</f>
        <v/>
      </c>
    </row>
    <row r="686" spans="19:20" x14ac:dyDescent="0.3">
      <c r="S686" t="str">
        <f>IFERROR(INDEX(LISTAS!$A$3:$A$1000,MATCH(ROWS($S$2:S686),LISTAS!$D$3:$D$1000,0)),"")</f>
        <v/>
      </c>
      <c r="T686" s="5" t="str">
        <f>IF(S686="","",SUMIFS(DADOS!$J$2:$J$1000,DADOS!$O$2:$O$1000,1,DADOS!$C$2:$C$1000,S686))</f>
        <v/>
      </c>
    </row>
    <row r="687" spans="19:20" x14ac:dyDescent="0.3">
      <c r="S687" t="str">
        <f>IFERROR(INDEX(LISTAS!$A$3:$A$1000,MATCH(ROWS($S$2:S687),LISTAS!$D$3:$D$1000,0)),"")</f>
        <v/>
      </c>
      <c r="T687" s="5" t="str">
        <f>IF(S687="","",SUMIFS(DADOS!$J$2:$J$1000,DADOS!$O$2:$O$1000,1,DADOS!$C$2:$C$1000,S687))</f>
        <v/>
      </c>
    </row>
    <row r="688" spans="19:20" x14ac:dyDescent="0.3">
      <c r="S688" t="str">
        <f>IFERROR(INDEX(LISTAS!$A$3:$A$1000,MATCH(ROWS($S$2:S688),LISTAS!$D$3:$D$1000,0)),"")</f>
        <v/>
      </c>
      <c r="T688" s="5" t="str">
        <f>IF(S688="","",SUMIFS(DADOS!$J$2:$J$1000,DADOS!$O$2:$O$1000,1,DADOS!$C$2:$C$1000,S688))</f>
        <v/>
      </c>
    </row>
    <row r="689" spans="19:20" x14ac:dyDescent="0.3">
      <c r="S689" t="str">
        <f>IFERROR(INDEX(LISTAS!$A$3:$A$1000,MATCH(ROWS($S$2:S689),LISTAS!$D$3:$D$1000,0)),"")</f>
        <v/>
      </c>
      <c r="T689" s="5" t="str">
        <f>IF(S689="","",SUMIFS(DADOS!$J$2:$J$1000,DADOS!$O$2:$O$1000,1,DADOS!$C$2:$C$1000,S689))</f>
        <v/>
      </c>
    </row>
    <row r="690" spans="19:20" x14ac:dyDescent="0.3">
      <c r="S690" t="str">
        <f>IFERROR(INDEX(LISTAS!$A$3:$A$1000,MATCH(ROWS($S$2:S690),LISTAS!$D$3:$D$1000,0)),"")</f>
        <v/>
      </c>
      <c r="T690" s="5" t="str">
        <f>IF(S690="","",SUMIFS(DADOS!$J$2:$J$1000,DADOS!$O$2:$O$1000,1,DADOS!$C$2:$C$1000,S690))</f>
        <v/>
      </c>
    </row>
    <row r="691" spans="19:20" x14ac:dyDescent="0.3">
      <c r="S691" t="str">
        <f>IFERROR(INDEX(LISTAS!$A$3:$A$1000,MATCH(ROWS($S$2:S691),LISTAS!$D$3:$D$1000,0)),"")</f>
        <v/>
      </c>
      <c r="T691" s="5" t="str">
        <f>IF(S691="","",SUMIFS(DADOS!$J$2:$J$1000,DADOS!$O$2:$O$1000,1,DADOS!$C$2:$C$1000,S691))</f>
        <v/>
      </c>
    </row>
    <row r="692" spans="19:20" x14ac:dyDescent="0.3">
      <c r="S692" t="str">
        <f>IFERROR(INDEX(LISTAS!$A$3:$A$1000,MATCH(ROWS($S$2:S692),LISTAS!$D$3:$D$1000,0)),"")</f>
        <v/>
      </c>
      <c r="T692" s="5" t="str">
        <f>IF(S692="","",SUMIFS(DADOS!$J$2:$J$1000,DADOS!$O$2:$O$1000,1,DADOS!$C$2:$C$1000,S692))</f>
        <v/>
      </c>
    </row>
    <row r="693" spans="19:20" x14ac:dyDescent="0.3">
      <c r="S693" t="str">
        <f>IFERROR(INDEX(LISTAS!$A$3:$A$1000,MATCH(ROWS($S$2:S693),LISTAS!$D$3:$D$1000,0)),"")</f>
        <v/>
      </c>
      <c r="T693" s="5" t="str">
        <f>IF(S693="","",SUMIFS(DADOS!$J$2:$J$1000,DADOS!$O$2:$O$1000,1,DADOS!$C$2:$C$1000,S693))</f>
        <v/>
      </c>
    </row>
    <row r="694" spans="19:20" x14ac:dyDescent="0.3">
      <c r="S694" t="str">
        <f>IFERROR(INDEX(LISTAS!$A$3:$A$1000,MATCH(ROWS($S$2:S694),LISTAS!$D$3:$D$1000,0)),"")</f>
        <v/>
      </c>
      <c r="T694" s="5" t="str">
        <f>IF(S694="","",SUMIFS(DADOS!$J$2:$J$1000,DADOS!$O$2:$O$1000,1,DADOS!$C$2:$C$1000,S694))</f>
        <v/>
      </c>
    </row>
    <row r="695" spans="19:20" x14ac:dyDescent="0.3">
      <c r="S695" t="str">
        <f>IFERROR(INDEX(LISTAS!$A$3:$A$1000,MATCH(ROWS($S$2:S695),LISTAS!$D$3:$D$1000,0)),"")</f>
        <v/>
      </c>
      <c r="T695" s="5" t="str">
        <f>IF(S695="","",SUMIFS(DADOS!$J$2:$J$1000,DADOS!$O$2:$O$1000,1,DADOS!$C$2:$C$1000,S695))</f>
        <v/>
      </c>
    </row>
    <row r="696" spans="19:20" x14ac:dyDescent="0.3">
      <c r="S696" t="str">
        <f>IFERROR(INDEX(LISTAS!$A$3:$A$1000,MATCH(ROWS($S$2:S696),LISTAS!$D$3:$D$1000,0)),"")</f>
        <v/>
      </c>
      <c r="T696" s="5" t="str">
        <f>IF(S696="","",SUMIFS(DADOS!$J$2:$J$1000,DADOS!$O$2:$O$1000,1,DADOS!$C$2:$C$1000,S696))</f>
        <v/>
      </c>
    </row>
    <row r="697" spans="19:20" x14ac:dyDescent="0.3">
      <c r="S697" t="str">
        <f>IFERROR(INDEX(LISTAS!$A$3:$A$1000,MATCH(ROWS($S$2:S697),LISTAS!$D$3:$D$1000,0)),"")</f>
        <v/>
      </c>
      <c r="T697" s="5" t="str">
        <f>IF(S697="","",SUMIFS(DADOS!$J$2:$J$1000,DADOS!$O$2:$O$1000,1,DADOS!$C$2:$C$1000,S697))</f>
        <v/>
      </c>
    </row>
    <row r="698" spans="19:20" x14ac:dyDescent="0.3">
      <c r="S698" t="str">
        <f>IFERROR(INDEX(LISTAS!$A$3:$A$1000,MATCH(ROWS($S$2:S698),LISTAS!$D$3:$D$1000,0)),"")</f>
        <v/>
      </c>
      <c r="T698" s="5" t="str">
        <f>IF(S698="","",SUMIFS(DADOS!$J$2:$J$1000,DADOS!$O$2:$O$1000,1,DADOS!$C$2:$C$1000,S698))</f>
        <v/>
      </c>
    </row>
    <row r="699" spans="19:20" x14ac:dyDescent="0.3">
      <c r="S699" t="str">
        <f>IFERROR(INDEX(LISTAS!$A$3:$A$1000,MATCH(ROWS($S$2:S699),LISTAS!$D$3:$D$1000,0)),"")</f>
        <v/>
      </c>
      <c r="T699" s="5" t="str">
        <f>IF(S699="","",SUMIFS(DADOS!$J$2:$J$1000,DADOS!$O$2:$O$1000,1,DADOS!$C$2:$C$1000,S699))</f>
        <v/>
      </c>
    </row>
    <row r="700" spans="19:20" x14ac:dyDescent="0.3">
      <c r="S700" t="str">
        <f>IFERROR(INDEX(LISTAS!$A$3:$A$1000,MATCH(ROWS($S$2:S700),LISTAS!$D$3:$D$1000,0)),"")</f>
        <v/>
      </c>
      <c r="T700" s="5" t="str">
        <f>IF(S700="","",SUMIFS(DADOS!$J$2:$J$1000,DADOS!$O$2:$O$1000,1,DADOS!$C$2:$C$1000,S700))</f>
        <v/>
      </c>
    </row>
    <row r="701" spans="19:20" x14ac:dyDescent="0.3">
      <c r="S701" t="str">
        <f>IFERROR(INDEX(LISTAS!$A$3:$A$1000,MATCH(ROWS($S$2:S701),LISTAS!$D$3:$D$1000,0)),"")</f>
        <v/>
      </c>
      <c r="T701" s="5" t="str">
        <f>IF(S701="","",SUMIFS(DADOS!$J$2:$J$1000,DADOS!$O$2:$O$1000,1,DADOS!$C$2:$C$1000,S701))</f>
        <v/>
      </c>
    </row>
    <row r="702" spans="19:20" x14ac:dyDescent="0.3">
      <c r="S702" t="str">
        <f>IFERROR(INDEX(LISTAS!$A$3:$A$1000,MATCH(ROWS($S$2:S702),LISTAS!$D$3:$D$1000,0)),"")</f>
        <v/>
      </c>
      <c r="T702" s="5" t="str">
        <f>IF(S702="","",SUMIFS(DADOS!$J$2:$J$1000,DADOS!$O$2:$O$1000,1,DADOS!$C$2:$C$1000,S702))</f>
        <v/>
      </c>
    </row>
    <row r="703" spans="19:20" x14ac:dyDescent="0.3">
      <c r="S703" t="str">
        <f>IFERROR(INDEX(LISTAS!$A$3:$A$1000,MATCH(ROWS($S$2:S703),LISTAS!$D$3:$D$1000,0)),"")</f>
        <v/>
      </c>
      <c r="T703" s="5" t="str">
        <f>IF(S703="","",SUMIFS(DADOS!$J$2:$J$1000,DADOS!$O$2:$O$1000,1,DADOS!$C$2:$C$1000,S703))</f>
        <v/>
      </c>
    </row>
    <row r="704" spans="19:20" x14ac:dyDescent="0.3">
      <c r="S704" t="str">
        <f>IFERROR(INDEX(LISTAS!$A$3:$A$1000,MATCH(ROWS($S$2:S704),LISTAS!$D$3:$D$1000,0)),"")</f>
        <v/>
      </c>
      <c r="T704" s="5" t="str">
        <f>IF(S704="","",SUMIFS(DADOS!$J$2:$J$1000,DADOS!$O$2:$O$1000,1,DADOS!$C$2:$C$1000,S704))</f>
        <v/>
      </c>
    </row>
    <row r="705" spans="19:20" x14ac:dyDescent="0.3">
      <c r="S705" t="str">
        <f>IFERROR(INDEX(LISTAS!$A$3:$A$1000,MATCH(ROWS($S$2:S705),LISTAS!$D$3:$D$1000,0)),"")</f>
        <v/>
      </c>
      <c r="T705" s="5" t="str">
        <f>IF(S705="","",SUMIFS(DADOS!$J$2:$J$1000,DADOS!$O$2:$O$1000,1,DADOS!$C$2:$C$1000,S705))</f>
        <v/>
      </c>
    </row>
    <row r="706" spans="19:20" x14ac:dyDescent="0.3">
      <c r="S706" t="str">
        <f>IFERROR(INDEX(LISTAS!$A$3:$A$1000,MATCH(ROWS($S$2:S706),LISTAS!$D$3:$D$1000,0)),"")</f>
        <v/>
      </c>
      <c r="T706" s="5" t="str">
        <f>IF(S706="","",SUMIFS(DADOS!$J$2:$J$1000,DADOS!$O$2:$O$1000,1,DADOS!$C$2:$C$1000,S706))</f>
        <v/>
      </c>
    </row>
    <row r="707" spans="19:20" x14ac:dyDescent="0.3">
      <c r="S707" t="str">
        <f>IFERROR(INDEX(LISTAS!$A$3:$A$1000,MATCH(ROWS($S$2:S707),LISTAS!$D$3:$D$1000,0)),"")</f>
        <v/>
      </c>
      <c r="T707" s="5" t="str">
        <f>IF(S707="","",SUMIFS(DADOS!$J$2:$J$1000,DADOS!$O$2:$O$1000,1,DADOS!$C$2:$C$1000,S707))</f>
        <v/>
      </c>
    </row>
    <row r="708" spans="19:20" x14ac:dyDescent="0.3">
      <c r="S708" t="str">
        <f>IFERROR(INDEX(LISTAS!$A$3:$A$1000,MATCH(ROWS($S$2:S708),LISTAS!$D$3:$D$1000,0)),"")</f>
        <v/>
      </c>
      <c r="T708" s="5" t="str">
        <f>IF(S708="","",SUMIFS(DADOS!$J$2:$J$1000,DADOS!$O$2:$O$1000,1,DADOS!$C$2:$C$1000,S708))</f>
        <v/>
      </c>
    </row>
    <row r="709" spans="19:20" x14ac:dyDescent="0.3">
      <c r="S709" t="str">
        <f>IFERROR(INDEX(LISTAS!$A$3:$A$1000,MATCH(ROWS($S$2:S709),LISTAS!$D$3:$D$1000,0)),"")</f>
        <v/>
      </c>
      <c r="T709" s="5" t="str">
        <f>IF(S709="","",SUMIFS(DADOS!$J$2:$J$1000,DADOS!$O$2:$O$1000,1,DADOS!$C$2:$C$1000,S709))</f>
        <v/>
      </c>
    </row>
    <row r="710" spans="19:20" x14ac:dyDescent="0.3">
      <c r="S710" t="str">
        <f>IFERROR(INDEX(LISTAS!$A$3:$A$1000,MATCH(ROWS($S$2:S710),LISTAS!$D$3:$D$1000,0)),"")</f>
        <v/>
      </c>
      <c r="T710" s="5" t="str">
        <f>IF(S710="","",SUMIFS(DADOS!$J$2:$J$1000,DADOS!$O$2:$O$1000,1,DADOS!$C$2:$C$1000,S710))</f>
        <v/>
      </c>
    </row>
    <row r="711" spans="19:20" x14ac:dyDescent="0.3">
      <c r="S711" t="str">
        <f>IFERROR(INDEX(LISTAS!$A$3:$A$1000,MATCH(ROWS($S$2:S711),LISTAS!$D$3:$D$1000,0)),"")</f>
        <v/>
      </c>
      <c r="T711" s="5" t="str">
        <f>IF(S711="","",SUMIFS(DADOS!$J$2:$J$1000,DADOS!$O$2:$O$1000,1,DADOS!$C$2:$C$1000,S711))</f>
        <v/>
      </c>
    </row>
    <row r="712" spans="19:20" x14ac:dyDescent="0.3">
      <c r="S712" t="str">
        <f>IFERROR(INDEX(LISTAS!$A$3:$A$1000,MATCH(ROWS($S$2:S712),LISTAS!$D$3:$D$1000,0)),"")</f>
        <v/>
      </c>
      <c r="T712" s="5" t="str">
        <f>IF(S712="","",SUMIFS(DADOS!$J$2:$J$1000,DADOS!$O$2:$O$1000,1,DADOS!$C$2:$C$1000,S712))</f>
        <v/>
      </c>
    </row>
    <row r="713" spans="19:20" x14ac:dyDescent="0.3">
      <c r="S713" t="str">
        <f>IFERROR(INDEX(LISTAS!$A$3:$A$1000,MATCH(ROWS($S$2:S713),LISTAS!$D$3:$D$1000,0)),"")</f>
        <v/>
      </c>
      <c r="T713" s="5" t="str">
        <f>IF(S713="","",SUMIFS(DADOS!$J$2:$J$1000,DADOS!$O$2:$O$1000,1,DADOS!$C$2:$C$1000,S713))</f>
        <v/>
      </c>
    </row>
    <row r="714" spans="19:20" x14ac:dyDescent="0.3">
      <c r="S714" t="str">
        <f>IFERROR(INDEX(LISTAS!$A$3:$A$1000,MATCH(ROWS($S$2:S714),LISTAS!$D$3:$D$1000,0)),"")</f>
        <v/>
      </c>
      <c r="T714" s="5" t="str">
        <f>IF(S714="","",SUMIFS(DADOS!$J$2:$J$1000,DADOS!$O$2:$O$1000,1,DADOS!$C$2:$C$1000,S714))</f>
        <v/>
      </c>
    </row>
    <row r="715" spans="19:20" x14ac:dyDescent="0.3">
      <c r="S715" t="str">
        <f>IFERROR(INDEX(LISTAS!$A$3:$A$1000,MATCH(ROWS($S$2:S715),LISTAS!$D$3:$D$1000,0)),"")</f>
        <v/>
      </c>
      <c r="T715" s="5" t="str">
        <f>IF(S715="","",SUMIFS(DADOS!$J$2:$J$1000,DADOS!$O$2:$O$1000,1,DADOS!$C$2:$C$1000,S715))</f>
        <v/>
      </c>
    </row>
    <row r="716" spans="19:20" x14ac:dyDescent="0.3">
      <c r="S716" t="str">
        <f>IFERROR(INDEX(LISTAS!$A$3:$A$1000,MATCH(ROWS($S$2:S716),LISTAS!$D$3:$D$1000,0)),"")</f>
        <v/>
      </c>
      <c r="T716" s="5" t="str">
        <f>IF(S716="","",SUMIFS(DADOS!$J$2:$J$1000,DADOS!$O$2:$O$1000,1,DADOS!$C$2:$C$1000,S716))</f>
        <v/>
      </c>
    </row>
    <row r="717" spans="19:20" x14ac:dyDescent="0.3">
      <c r="S717" t="str">
        <f>IFERROR(INDEX(LISTAS!$A$3:$A$1000,MATCH(ROWS($S$2:S717),LISTAS!$D$3:$D$1000,0)),"")</f>
        <v/>
      </c>
      <c r="T717" s="5" t="str">
        <f>IF(S717="","",SUMIFS(DADOS!$J$2:$J$1000,DADOS!$O$2:$O$1000,1,DADOS!$C$2:$C$1000,S717))</f>
        <v/>
      </c>
    </row>
    <row r="718" spans="19:20" x14ac:dyDescent="0.3">
      <c r="S718" t="str">
        <f>IFERROR(INDEX(LISTAS!$A$3:$A$1000,MATCH(ROWS($S$2:S718),LISTAS!$D$3:$D$1000,0)),"")</f>
        <v/>
      </c>
      <c r="T718" s="5" t="str">
        <f>IF(S718="","",SUMIFS(DADOS!$J$2:$J$1000,DADOS!$O$2:$O$1000,1,DADOS!$C$2:$C$1000,S718))</f>
        <v/>
      </c>
    </row>
    <row r="719" spans="19:20" x14ac:dyDescent="0.3">
      <c r="S719" t="str">
        <f>IFERROR(INDEX(LISTAS!$A$3:$A$1000,MATCH(ROWS($S$2:S719),LISTAS!$D$3:$D$1000,0)),"")</f>
        <v/>
      </c>
      <c r="T719" s="5" t="str">
        <f>IF(S719="","",SUMIFS(DADOS!$J$2:$J$1000,DADOS!$O$2:$O$1000,1,DADOS!$C$2:$C$1000,S719))</f>
        <v/>
      </c>
    </row>
    <row r="720" spans="19:20" x14ac:dyDescent="0.3">
      <c r="S720" t="str">
        <f>IFERROR(INDEX(LISTAS!$A$3:$A$1000,MATCH(ROWS($S$2:S720),LISTAS!$D$3:$D$1000,0)),"")</f>
        <v/>
      </c>
      <c r="T720" s="5" t="str">
        <f>IF(S720="","",SUMIFS(DADOS!$J$2:$J$1000,DADOS!$O$2:$O$1000,1,DADOS!$C$2:$C$1000,S720))</f>
        <v/>
      </c>
    </row>
    <row r="721" spans="19:20" x14ac:dyDescent="0.3">
      <c r="S721" t="str">
        <f>IFERROR(INDEX(LISTAS!$A$3:$A$1000,MATCH(ROWS($S$2:S721),LISTAS!$D$3:$D$1000,0)),"")</f>
        <v/>
      </c>
      <c r="T721" s="5" t="str">
        <f>IF(S721="","",SUMIFS(DADOS!$J$2:$J$1000,DADOS!$O$2:$O$1000,1,DADOS!$C$2:$C$1000,S721))</f>
        <v/>
      </c>
    </row>
    <row r="722" spans="19:20" x14ac:dyDescent="0.3">
      <c r="S722" t="str">
        <f>IFERROR(INDEX(LISTAS!$A$3:$A$1000,MATCH(ROWS($S$2:S722),LISTAS!$D$3:$D$1000,0)),"")</f>
        <v/>
      </c>
      <c r="T722" s="5" t="str">
        <f>IF(S722="","",SUMIFS(DADOS!$J$2:$J$1000,DADOS!$O$2:$O$1000,1,DADOS!$C$2:$C$1000,S722))</f>
        <v/>
      </c>
    </row>
    <row r="723" spans="19:20" x14ac:dyDescent="0.3">
      <c r="S723" t="str">
        <f>IFERROR(INDEX(LISTAS!$A$3:$A$1000,MATCH(ROWS($S$2:S723),LISTAS!$D$3:$D$1000,0)),"")</f>
        <v/>
      </c>
      <c r="T723" s="5" t="str">
        <f>IF(S723="","",SUMIFS(DADOS!$J$2:$J$1000,DADOS!$O$2:$O$1000,1,DADOS!$C$2:$C$1000,S723))</f>
        <v/>
      </c>
    </row>
    <row r="724" spans="19:20" x14ac:dyDescent="0.3">
      <c r="S724" t="str">
        <f>IFERROR(INDEX(LISTAS!$A$3:$A$1000,MATCH(ROWS($S$2:S724),LISTAS!$D$3:$D$1000,0)),"")</f>
        <v/>
      </c>
      <c r="T724" s="5" t="str">
        <f>IF(S724="","",SUMIFS(DADOS!$J$2:$J$1000,DADOS!$O$2:$O$1000,1,DADOS!$C$2:$C$1000,S724))</f>
        <v/>
      </c>
    </row>
    <row r="725" spans="19:20" x14ac:dyDescent="0.3">
      <c r="S725" t="str">
        <f>IFERROR(INDEX(LISTAS!$A$3:$A$1000,MATCH(ROWS($S$2:S725),LISTAS!$D$3:$D$1000,0)),"")</f>
        <v/>
      </c>
      <c r="T725" s="5" t="str">
        <f>IF(S725="","",SUMIFS(DADOS!$J$2:$J$1000,DADOS!$O$2:$O$1000,1,DADOS!$C$2:$C$1000,S725))</f>
        <v/>
      </c>
    </row>
    <row r="726" spans="19:20" x14ac:dyDescent="0.3">
      <c r="S726" t="str">
        <f>IFERROR(INDEX(LISTAS!$A$3:$A$1000,MATCH(ROWS($S$2:S726),LISTAS!$D$3:$D$1000,0)),"")</f>
        <v/>
      </c>
      <c r="T726" s="5" t="str">
        <f>IF(S726="","",SUMIFS(DADOS!$J$2:$J$1000,DADOS!$O$2:$O$1000,1,DADOS!$C$2:$C$1000,S726))</f>
        <v/>
      </c>
    </row>
    <row r="727" spans="19:20" x14ac:dyDescent="0.3">
      <c r="S727" t="str">
        <f>IFERROR(INDEX(LISTAS!$A$3:$A$1000,MATCH(ROWS($S$2:S727),LISTAS!$D$3:$D$1000,0)),"")</f>
        <v/>
      </c>
      <c r="T727" s="5" t="str">
        <f>IF(S727="","",SUMIFS(DADOS!$J$2:$J$1000,DADOS!$O$2:$O$1000,1,DADOS!$C$2:$C$1000,S727))</f>
        <v/>
      </c>
    </row>
    <row r="728" spans="19:20" x14ac:dyDescent="0.3">
      <c r="S728" t="str">
        <f>IFERROR(INDEX(LISTAS!$A$3:$A$1000,MATCH(ROWS($S$2:S728),LISTAS!$D$3:$D$1000,0)),"")</f>
        <v/>
      </c>
      <c r="T728" s="5" t="str">
        <f>IF(S728="","",SUMIFS(DADOS!$J$2:$J$1000,DADOS!$O$2:$O$1000,1,DADOS!$C$2:$C$1000,S728))</f>
        <v/>
      </c>
    </row>
    <row r="729" spans="19:20" x14ac:dyDescent="0.3">
      <c r="S729" t="str">
        <f>IFERROR(INDEX(LISTAS!$A$3:$A$1000,MATCH(ROWS($S$2:S729),LISTAS!$D$3:$D$1000,0)),"")</f>
        <v/>
      </c>
      <c r="T729" s="5" t="str">
        <f>IF(S729="","",SUMIFS(DADOS!$J$2:$J$1000,DADOS!$O$2:$O$1000,1,DADOS!$C$2:$C$1000,S729))</f>
        <v/>
      </c>
    </row>
    <row r="730" spans="19:20" x14ac:dyDescent="0.3">
      <c r="S730" t="str">
        <f>IFERROR(INDEX(LISTAS!$A$3:$A$1000,MATCH(ROWS($S$2:S730),LISTAS!$D$3:$D$1000,0)),"")</f>
        <v/>
      </c>
      <c r="T730" s="5" t="str">
        <f>IF(S730="","",SUMIFS(DADOS!$J$2:$J$1000,DADOS!$O$2:$O$1000,1,DADOS!$C$2:$C$1000,S730))</f>
        <v/>
      </c>
    </row>
    <row r="731" spans="19:20" x14ac:dyDescent="0.3">
      <c r="S731" t="str">
        <f>IFERROR(INDEX(LISTAS!$A$3:$A$1000,MATCH(ROWS($S$2:S731),LISTAS!$D$3:$D$1000,0)),"")</f>
        <v/>
      </c>
      <c r="T731" s="5" t="str">
        <f>IF(S731="","",SUMIFS(DADOS!$J$2:$J$1000,DADOS!$O$2:$O$1000,1,DADOS!$C$2:$C$1000,S731))</f>
        <v/>
      </c>
    </row>
    <row r="732" spans="19:20" x14ac:dyDescent="0.3">
      <c r="S732" t="str">
        <f>IFERROR(INDEX(LISTAS!$A$3:$A$1000,MATCH(ROWS($S$2:S732),LISTAS!$D$3:$D$1000,0)),"")</f>
        <v/>
      </c>
      <c r="T732" s="5" t="str">
        <f>IF(S732="","",SUMIFS(DADOS!$J$2:$J$1000,DADOS!$O$2:$O$1000,1,DADOS!$C$2:$C$1000,S732))</f>
        <v/>
      </c>
    </row>
    <row r="733" spans="19:20" x14ac:dyDescent="0.3">
      <c r="S733" t="str">
        <f>IFERROR(INDEX(LISTAS!$A$3:$A$1000,MATCH(ROWS($S$2:S733),LISTAS!$D$3:$D$1000,0)),"")</f>
        <v/>
      </c>
      <c r="T733" s="5" t="str">
        <f>IF(S733="","",SUMIFS(DADOS!$J$2:$J$1000,DADOS!$O$2:$O$1000,1,DADOS!$C$2:$C$1000,S733))</f>
        <v/>
      </c>
    </row>
    <row r="734" spans="19:20" x14ac:dyDescent="0.3">
      <c r="S734" t="str">
        <f>IFERROR(INDEX(LISTAS!$A$3:$A$1000,MATCH(ROWS($S$2:S734),LISTAS!$D$3:$D$1000,0)),"")</f>
        <v/>
      </c>
      <c r="T734" s="5" t="str">
        <f>IF(S734="","",SUMIFS(DADOS!$J$2:$J$1000,DADOS!$O$2:$O$1000,1,DADOS!$C$2:$C$1000,S734))</f>
        <v/>
      </c>
    </row>
    <row r="735" spans="19:20" x14ac:dyDescent="0.3">
      <c r="S735" t="str">
        <f>IFERROR(INDEX(LISTAS!$A$3:$A$1000,MATCH(ROWS($S$2:S735),LISTAS!$D$3:$D$1000,0)),"")</f>
        <v/>
      </c>
      <c r="T735" s="5" t="str">
        <f>IF(S735="","",SUMIFS(DADOS!$J$2:$J$1000,DADOS!$O$2:$O$1000,1,DADOS!$C$2:$C$1000,S735))</f>
        <v/>
      </c>
    </row>
    <row r="736" spans="19:20" x14ac:dyDescent="0.3">
      <c r="S736" t="str">
        <f>IFERROR(INDEX(LISTAS!$A$3:$A$1000,MATCH(ROWS($S$2:S736),LISTAS!$D$3:$D$1000,0)),"")</f>
        <v/>
      </c>
      <c r="T736" s="5" t="str">
        <f>IF(S736="","",SUMIFS(DADOS!$J$2:$J$1000,DADOS!$O$2:$O$1000,1,DADOS!$C$2:$C$1000,S736))</f>
        <v/>
      </c>
    </row>
    <row r="737" spans="19:20" x14ac:dyDescent="0.3">
      <c r="S737" t="str">
        <f>IFERROR(INDEX(LISTAS!$A$3:$A$1000,MATCH(ROWS($S$2:S737),LISTAS!$D$3:$D$1000,0)),"")</f>
        <v/>
      </c>
      <c r="T737" s="5" t="str">
        <f>IF(S737="","",SUMIFS(DADOS!$J$2:$J$1000,DADOS!$O$2:$O$1000,1,DADOS!$C$2:$C$1000,S737))</f>
        <v/>
      </c>
    </row>
    <row r="738" spans="19:20" x14ac:dyDescent="0.3">
      <c r="S738" t="str">
        <f>IFERROR(INDEX(LISTAS!$A$3:$A$1000,MATCH(ROWS($S$2:S738),LISTAS!$D$3:$D$1000,0)),"")</f>
        <v/>
      </c>
      <c r="T738" s="5" t="str">
        <f>IF(S738="","",SUMIFS(DADOS!$J$2:$J$1000,DADOS!$O$2:$O$1000,1,DADOS!$C$2:$C$1000,S738))</f>
        <v/>
      </c>
    </row>
    <row r="739" spans="19:20" x14ac:dyDescent="0.3">
      <c r="S739" t="str">
        <f>IFERROR(INDEX(LISTAS!$A$3:$A$1000,MATCH(ROWS($S$2:S739),LISTAS!$D$3:$D$1000,0)),"")</f>
        <v/>
      </c>
      <c r="T739" s="5" t="str">
        <f>IF(S739="","",SUMIFS(DADOS!$J$2:$J$1000,DADOS!$O$2:$O$1000,1,DADOS!$C$2:$C$1000,S739))</f>
        <v/>
      </c>
    </row>
    <row r="740" spans="19:20" x14ac:dyDescent="0.3">
      <c r="S740" t="str">
        <f>IFERROR(INDEX(LISTAS!$A$3:$A$1000,MATCH(ROWS($S$2:S740),LISTAS!$D$3:$D$1000,0)),"")</f>
        <v/>
      </c>
      <c r="T740" s="5" t="str">
        <f>IF(S740="","",SUMIFS(DADOS!$J$2:$J$1000,DADOS!$O$2:$O$1000,1,DADOS!$C$2:$C$1000,S740))</f>
        <v/>
      </c>
    </row>
    <row r="741" spans="19:20" x14ac:dyDescent="0.3">
      <c r="S741" t="str">
        <f>IFERROR(INDEX(LISTAS!$A$3:$A$1000,MATCH(ROWS($S$2:S741),LISTAS!$D$3:$D$1000,0)),"")</f>
        <v/>
      </c>
      <c r="T741" s="5" t="str">
        <f>IF(S741="","",SUMIFS(DADOS!$J$2:$J$1000,DADOS!$O$2:$O$1000,1,DADOS!$C$2:$C$1000,S741))</f>
        <v/>
      </c>
    </row>
    <row r="742" spans="19:20" x14ac:dyDescent="0.3">
      <c r="S742" t="str">
        <f>IFERROR(INDEX(LISTAS!$A$3:$A$1000,MATCH(ROWS($S$2:S742),LISTAS!$D$3:$D$1000,0)),"")</f>
        <v/>
      </c>
      <c r="T742" s="5" t="str">
        <f>IF(S742="","",SUMIFS(DADOS!$J$2:$J$1000,DADOS!$O$2:$O$1000,1,DADOS!$C$2:$C$1000,S742))</f>
        <v/>
      </c>
    </row>
    <row r="743" spans="19:20" x14ac:dyDescent="0.3">
      <c r="S743" t="str">
        <f>IFERROR(INDEX(LISTAS!$A$3:$A$1000,MATCH(ROWS($S$2:S743),LISTAS!$D$3:$D$1000,0)),"")</f>
        <v/>
      </c>
      <c r="T743" s="5" t="str">
        <f>IF(S743="","",SUMIFS(DADOS!$J$2:$J$1000,DADOS!$O$2:$O$1000,1,DADOS!$C$2:$C$1000,S743))</f>
        <v/>
      </c>
    </row>
    <row r="744" spans="19:20" x14ac:dyDescent="0.3">
      <c r="S744" t="str">
        <f>IFERROR(INDEX(LISTAS!$A$3:$A$1000,MATCH(ROWS($S$2:S744),LISTAS!$D$3:$D$1000,0)),"")</f>
        <v/>
      </c>
      <c r="T744" s="5" t="str">
        <f>IF(S744="","",SUMIFS(DADOS!$J$2:$J$1000,DADOS!$O$2:$O$1000,1,DADOS!$C$2:$C$1000,S744))</f>
        <v/>
      </c>
    </row>
    <row r="745" spans="19:20" x14ac:dyDescent="0.3">
      <c r="S745" t="str">
        <f>IFERROR(INDEX(LISTAS!$A$3:$A$1000,MATCH(ROWS($S$2:S745),LISTAS!$D$3:$D$1000,0)),"")</f>
        <v/>
      </c>
      <c r="T745" s="5" t="str">
        <f>IF(S745="","",SUMIFS(DADOS!$J$2:$J$1000,DADOS!$O$2:$O$1000,1,DADOS!$C$2:$C$1000,S745))</f>
        <v/>
      </c>
    </row>
    <row r="746" spans="19:20" x14ac:dyDescent="0.3">
      <c r="S746" t="str">
        <f>IFERROR(INDEX(LISTAS!$A$3:$A$1000,MATCH(ROWS($S$2:S746),LISTAS!$D$3:$D$1000,0)),"")</f>
        <v/>
      </c>
      <c r="T746" s="5" t="str">
        <f>IF(S746="","",SUMIFS(DADOS!$J$2:$J$1000,DADOS!$O$2:$O$1000,1,DADOS!$C$2:$C$1000,S746))</f>
        <v/>
      </c>
    </row>
    <row r="747" spans="19:20" x14ac:dyDescent="0.3">
      <c r="S747" t="str">
        <f>IFERROR(INDEX(LISTAS!$A$3:$A$1000,MATCH(ROWS($S$2:S747),LISTAS!$D$3:$D$1000,0)),"")</f>
        <v/>
      </c>
      <c r="T747" s="5" t="str">
        <f>IF(S747="","",SUMIFS(DADOS!$J$2:$J$1000,DADOS!$O$2:$O$1000,1,DADOS!$C$2:$C$1000,S747))</f>
        <v/>
      </c>
    </row>
    <row r="748" spans="19:20" x14ac:dyDescent="0.3">
      <c r="S748" t="str">
        <f>IFERROR(INDEX(LISTAS!$A$3:$A$1000,MATCH(ROWS($S$2:S748),LISTAS!$D$3:$D$1000,0)),"")</f>
        <v/>
      </c>
      <c r="T748" s="5" t="str">
        <f>IF(S748="","",SUMIFS(DADOS!$J$2:$J$1000,DADOS!$O$2:$O$1000,1,DADOS!$C$2:$C$1000,S748))</f>
        <v/>
      </c>
    </row>
    <row r="749" spans="19:20" x14ac:dyDescent="0.3">
      <c r="S749" t="str">
        <f>IFERROR(INDEX(LISTAS!$A$3:$A$1000,MATCH(ROWS($S$2:S749),LISTAS!$D$3:$D$1000,0)),"")</f>
        <v/>
      </c>
      <c r="T749" s="5" t="str">
        <f>IF(S749="","",SUMIFS(DADOS!$J$2:$J$1000,DADOS!$O$2:$O$1000,1,DADOS!$C$2:$C$1000,S749))</f>
        <v/>
      </c>
    </row>
    <row r="750" spans="19:20" x14ac:dyDescent="0.3">
      <c r="S750" t="str">
        <f>IFERROR(INDEX(LISTAS!$A$3:$A$1000,MATCH(ROWS($S$2:S750),LISTAS!$D$3:$D$1000,0)),"")</f>
        <v/>
      </c>
      <c r="T750" s="5" t="str">
        <f>IF(S750="","",SUMIFS(DADOS!$J$2:$J$1000,DADOS!$O$2:$O$1000,1,DADOS!$C$2:$C$1000,S750))</f>
        <v/>
      </c>
    </row>
    <row r="751" spans="19:20" x14ac:dyDescent="0.3">
      <c r="S751" t="str">
        <f>IFERROR(INDEX(LISTAS!$A$3:$A$1000,MATCH(ROWS($S$2:S751),LISTAS!$D$3:$D$1000,0)),"")</f>
        <v/>
      </c>
      <c r="T751" s="5" t="str">
        <f>IF(S751="","",SUMIFS(DADOS!$J$2:$J$1000,DADOS!$O$2:$O$1000,1,DADOS!$C$2:$C$1000,S751))</f>
        <v/>
      </c>
    </row>
    <row r="752" spans="19:20" x14ac:dyDescent="0.3">
      <c r="S752" t="str">
        <f>IFERROR(INDEX(LISTAS!$A$3:$A$1000,MATCH(ROWS($S$2:S752),LISTAS!$D$3:$D$1000,0)),"")</f>
        <v/>
      </c>
      <c r="T752" s="5" t="str">
        <f>IF(S752="","",SUMIFS(DADOS!$J$2:$J$1000,DADOS!$O$2:$O$1000,1,DADOS!$C$2:$C$1000,S752))</f>
        <v/>
      </c>
    </row>
    <row r="753" spans="19:20" x14ac:dyDescent="0.3">
      <c r="S753" t="str">
        <f>IFERROR(INDEX(LISTAS!$A$3:$A$1000,MATCH(ROWS($S$2:S753),LISTAS!$D$3:$D$1000,0)),"")</f>
        <v/>
      </c>
      <c r="T753" s="5" t="str">
        <f>IF(S753="","",SUMIFS(DADOS!$J$2:$J$1000,DADOS!$O$2:$O$1000,1,DADOS!$C$2:$C$1000,S753))</f>
        <v/>
      </c>
    </row>
    <row r="754" spans="19:20" x14ac:dyDescent="0.3">
      <c r="S754" t="str">
        <f>IFERROR(INDEX(LISTAS!$A$3:$A$1000,MATCH(ROWS($S$2:S754),LISTAS!$D$3:$D$1000,0)),"")</f>
        <v/>
      </c>
      <c r="T754" s="5" t="str">
        <f>IF(S754="","",SUMIFS(DADOS!$J$2:$J$1000,DADOS!$O$2:$O$1000,1,DADOS!$C$2:$C$1000,S754))</f>
        <v/>
      </c>
    </row>
    <row r="755" spans="19:20" x14ac:dyDescent="0.3">
      <c r="S755" t="str">
        <f>IFERROR(INDEX(LISTAS!$A$3:$A$1000,MATCH(ROWS($S$2:S755),LISTAS!$D$3:$D$1000,0)),"")</f>
        <v/>
      </c>
      <c r="T755" s="5" t="str">
        <f>IF(S755="","",SUMIFS(DADOS!$J$2:$J$1000,DADOS!$O$2:$O$1000,1,DADOS!$C$2:$C$1000,S755))</f>
        <v/>
      </c>
    </row>
    <row r="756" spans="19:20" x14ac:dyDescent="0.3">
      <c r="S756" t="str">
        <f>IFERROR(INDEX(LISTAS!$A$3:$A$1000,MATCH(ROWS($S$2:S756),LISTAS!$D$3:$D$1000,0)),"")</f>
        <v/>
      </c>
      <c r="T756" s="5" t="str">
        <f>IF(S756="","",SUMIFS(DADOS!$J$2:$J$1000,DADOS!$O$2:$O$1000,1,DADOS!$C$2:$C$1000,S756))</f>
        <v/>
      </c>
    </row>
    <row r="757" spans="19:20" x14ac:dyDescent="0.3">
      <c r="S757" t="str">
        <f>IFERROR(INDEX(LISTAS!$A$3:$A$1000,MATCH(ROWS($S$2:S757),LISTAS!$D$3:$D$1000,0)),"")</f>
        <v/>
      </c>
      <c r="T757" s="5" t="str">
        <f>IF(S757="","",SUMIFS(DADOS!$J$2:$J$1000,DADOS!$O$2:$O$1000,1,DADOS!$C$2:$C$1000,S757))</f>
        <v/>
      </c>
    </row>
    <row r="758" spans="19:20" x14ac:dyDescent="0.3">
      <c r="S758" t="str">
        <f>IFERROR(INDEX(LISTAS!$A$3:$A$1000,MATCH(ROWS($S$2:S758),LISTAS!$D$3:$D$1000,0)),"")</f>
        <v/>
      </c>
      <c r="T758" s="5" t="str">
        <f>IF(S758="","",SUMIFS(DADOS!$J$2:$J$1000,DADOS!$O$2:$O$1000,1,DADOS!$C$2:$C$1000,S758))</f>
        <v/>
      </c>
    </row>
    <row r="759" spans="19:20" x14ac:dyDescent="0.3">
      <c r="S759" t="str">
        <f>IFERROR(INDEX(LISTAS!$A$3:$A$1000,MATCH(ROWS($S$2:S759),LISTAS!$D$3:$D$1000,0)),"")</f>
        <v/>
      </c>
      <c r="T759" s="5" t="str">
        <f>IF(S759="","",SUMIFS(DADOS!$J$2:$J$1000,DADOS!$O$2:$O$1000,1,DADOS!$C$2:$C$1000,S759))</f>
        <v/>
      </c>
    </row>
    <row r="760" spans="19:20" x14ac:dyDescent="0.3">
      <c r="S760" t="str">
        <f>IFERROR(INDEX(LISTAS!$A$3:$A$1000,MATCH(ROWS($S$2:S760),LISTAS!$D$3:$D$1000,0)),"")</f>
        <v/>
      </c>
      <c r="T760" s="5" t="str">
        <f>IF(S760="","",SUMIFS(DADOS!$J$2:$J$1000,DADOS!$O$2:$O$1000,1,DADOS!$C$2:$C$1000,S760))</f>
        <v/>
      </c>
    </row>
    <row r="761" spans="19:20" x14ac:dyDescent="0.3">
      <c r="S761" t="str">
        <f>IFERROR(INDEX(LISTAS!$A$3:$A$1000,MATCH(ROWS($S$2:S761),LISTAS!$D$3:$D$1000,0)),"")</f>
        <v/>
      </c>
      <c r="T761" s="5" t="str">
        <f>IF(S761="","",SUMIFS(DADOS!$J$2:$J$1000,DADOS!$O$2:$O$1000,1,DADOS!$C$2:$C$1000,S761))</f>
        <v/>
      </c>
    </row>
    <row r="762" spans="19:20" x14ac:dyDescent="0.3">
      <c r="S762" t="str">
        <f>IFERROR(INDEX(LISTAS!$A$3:$A$1000,MATCH(ROWS($S$2:S762),LISTAS!$D$3:$D$1000,0)),"")</f>
        <v/>
      </c>
      <c r="T762" s="5" t="str">
        <f>IF(S762="","",SUMIFS(DADOS!$J$2:$J$1000,DADOS!$O$2:$O$1000,1,DADOS!$C$2:$C$1000,S762))</f>
        <v/>
      </c>
    </row>
    <row r="763" spans="19:20" x14ac:dyDescent="0.3">
      <c r="S763" t="str">
        <f>IFERROR(INDEX(LISTAS!$A$3:$A$1000,MATCH(ROWS($S$2:S763),LISTAS!$D$3:$D$1000,0)),"")</f>
        <v/>
      </c>
      <c r="T763" s="5" t="str">
        <f>IF(S763="","",SUMIFS(DADOS!$J$2:$J$1000,DADOS!$O$2:$O$1000,1,DADOS!$C$2:$C$1000,S763))</f>
        <v/>
      </c>
    </row>
    <row r="764" spans="19:20" x14ac:dyDescent="0.3">
      <c r="S764" t="str">
        <f>IFERROR(INDEX(LISTAS!$A$3:$A$1000,MATCH(ROWS($S$2:S764),LISTAS!$D$3:$D$1000,0)),"")</f>
        <v/>
      </c>
      <c r="T764" s="5" t="str">
        <f>IF(S764="","",SUMIFS(DADOS!$J$2:$J$1000,DADOS!$O$2:$O$1000,1,DADOS!$C$2:$C$1000,S764))</f>
        <v/>
      </c>
    </row>
    <row r="765" spans="19:20" x14ac:dyDescent="0.3">
      <c r="S765" t="str">
        <f>IFERROR(INDEX(LISTAS!$A$3:$A$1000,MATCH(ROWS($S$2:S765),LISTAS!$D$3:$D$1000,0)),"")</f>
        <v/>
      </c>
      <c r="T765" s="5" t="str">
        <f>IF(S765="","",SUMIFS(DADOS!$J$2:$J$1000,DADOS!$O$2:$O$1000,1,DADOS!$C$2:$C$1000,S765))</f>
        <v/>
      </c>
    </row>
    <row r="766" spans="19:20" x14ac:dyDescent="0.3">
      <c r="S766" t="str">
        <f>IFERROR(INDEX(LISTAS!$A$3:$A$1000,MATCH(ROWS($S$2:S766),LISTAS!$D$3:$D$1000,0)),"")</f>
        <v/>
      </c>
      <c r="T766" s="5" t="str">
        <f>IF(S766="","",SUMIFS(DADOS!$J$2:$J$1000,DADOS!$O$2:$O$1000,1,DADOS!$C$2:$C$1000,S766))</f>
        <v/>
      </c>
    </row>
    <row r="767" spans="19:20" x14ac:dyDescent="0.3">
      <c r="S767" t="str">
        <f>IFERROR(INDEX(LISTAS!$A$3:$A$1000,MATCH(ROWS($S$2:S767),LISTAS!$D$3:$D$1000,0)),"")</f>
        <v/>
      </c>
      <c r="T767" s="5" t="str">
        <f>IF(S767="","",SUMIFS(DADOS!$J$2:$J$1000,DADOS!$O$2:$O$1000,1,DADOS!$C$2:$C$1000,S767))</f>
        <v/>
      </c>
    </row>
    <row r="768" spans="19:20" x14ac:dyDescent="0.3">
      <c r="S768" t="str">
        <f>IFERROR(INDEX(LISTAS!$A$3:$A$1000,MATCH(ROWS($S$2:S768),LISTAS!$D$3:$D$1000,0)),"")</f>
        <v/>
      </c>
      <c r="T768" s="5" t="str">
        <f>IF(S768="","",SUMIFS(DADOS!$J$2:$J$1000,DADOS!$O$2:$O$1000,1,DADOS!$C$2:$C$1000,S768))</f>
        <v/>
      </c>
    </row>
    <row r="769" spans="19:20" x14ac:dyDescent="0.3">
      <c r="S769" t="str">
        <f>IFERROR(INDEX(LISTAS!$A$3:$A$1000,MATCH(ROWS($S$2:S769),LISTAS!$D$3:$D$1000,0)),"")</f>
        <v/>
      </c>
      <c r="T769" s="5" t="str">
        <f>IF(S769="","",SUMIFS(DADOS!$J$2:$J$1000,DADOS!$O$2:$O$1000,1,DADOS!$C$2:$C$1000,S769))</f>
        <v/>
      </c>
    </row>
    <row r="770" spans="19:20" x14ac:dyDescent="0.3">
      <c r="S770" t="str">
        <f>IFERROR(INDEX(LISTAS!$A$3:$A$1000,MATCH(ROWS($S$2:S770),LISTAS!$D$3:$D$1000,0)),"")</f>
        <v/>
      </c>
      <c r="T770" s="5" t="str">
        <f>IF(S770="","",SUMIFS(DADOS!$J$2:$J$1000,DADOS!$O$2:$O$1000,1,DADOS!$C$2:$C$1000,S770))</f>
        <v/>
      </c>
    </row>
    <row r="771" spans="19:20" x14ac:dyDescent="0.3">
      <c r="S771" t="str">
        <f>IFERROR(INDEX(LISTAS!$A$3:$A$1000,MATCH(ROWS($S$2:S771),LISTAS!$D$3:$D$1000,0)),"")</f>
        <v/>
      </c>
      <c r="T771" s="5" t="str">
        <f>IF(S771="","",SUMIFS(DADOS!$J$2:$J$1000,DADOS!$O$2:$O$1000,1,DADOS!$C$2:$C$1000,S771))</f>
        <v/>
      </c>
    </row>
    <row r="772" spans="19:20" x14ac:dyDescent="0.3">
      <c r="S772" t="str">
        <f>IFERROR(INDEX(LISTAS!$A$3:$A$1000,MATCH(ROWS($S$2:S772),LISTAS!$D$3:$D$1000,0)),"")</f>
        <v/>
      </c>
      <c r="T772" s="5" t="str">
        <f>IF(S772="","",SUMIFS(DADOS!$J$2:$J$1000,DADOS!$O$2:$O$1000,1,DADOS!$C$2:$C$1000,S772))</f>
        <v/>
      </c>
    </row>
    <row r="773" spans="19:20" x14ac:dyDescent="0.3">
      <c r="S773" t="str">
        <f>IFERROR(INDEX(LISTAS!$A$3:$A$1000,MATCH(ROWS($S$2:S773),LISTAS!$D$3:$D$1000,0)),"")</f>
        <v/>
      </c>
      <c r="T773" s="5" t="str">
        <f>IF(S773="","",SUMIFS(DADOS!$J$2:$J$1000,DADOS!$O$2:$O$1000,1,DADOS!$C$2:$C$1000,S773))</f>
        <v/>
      </c>
    </row>
    <row r="774" spans="19:20" x14ac:dyDescent="0.3">
      <c r="S774" t="str">
        <f>IFERROR(INDEX(LISTAS!$A$3:$A$1000,MATCH(ROWS($S$2:S774),LISTAS!$D$3:$D$1000,0)),"")</f>
        <v/>
      </c>
      <c r="T774" s="5" t="str">
        <f>IF(S774="","",SUMIFS(DADOS!$J$2:$J$1000,DADOS!$O$2:$O$1000,1,DADOS!$C$2:$C$1000,S774))</f>
        <v/>
      </c>
    </row>
    <row r="775" spans="19:20" x14ac:dyDescent="0.3">
      <c r="S775" t="str">
        <f>IFERROR(INDEX(LISTAS!$A$3:$A$1000,MATCH(ROWS($S$2:S775),LISTAS!$D$3:$D$1000,0)),"")</f>
        <v/>
      </c>
      <c r="T775" s="5" t="str">
        <f>IF(S775="","",SUMIFS(DADOS!$J$2:$J$1000,DADOS!$O$2:$O$1000,1,DADOS!$C$2:$C$1000,S775))</f>
        <v/>
      </c>
    </row>
    <row r="776" spans="19:20" x14ac:dyDescent="0.3">
      <c r="S776" t="str">
        <f>IFERROR(INDEX(LISTAS!$A$3:$A$1000,MATCH(ROWS($S$2:S776),LISTAS!$D$3:$D$1000,0)),"")</f>
        <v/>
      </c>
      <c r="T776" s="5" t="str">
        <f>IF(S776="","",SUMIFS(DADOS!$J$2:$J$1000,DADOS!$O$2:$O$1000,1,DADOS!$C$2:$C$1000,S776))</f>
        <v/>
      </c>
    </row>
    <row r="777" spans="19:20" x14ac:dyDescent="0.3">
      <c r="S777" t="str">
        <f>IFERROR(INDEX(LISTAS!$A$3:$A$1000,MATCH(ROWS($S$2:S777),LISTAS!$D$3:$D$1000,0)),"")</f>
        <v/>
      </c>
      <c r="T777" s="5" t="str">
        <f>IF(S777="","",SUMIFS(DADOS!$J$2:$J$1000,DADOS!$O$2:$O$1000,1,DADOS!$C$2:$C$1000,S777))</f>
        <v/>
      </c>
    </row>
    <row r="778" spans="19:20" x14ac:dyDescent="0.3">
      <c r="S778" t="str">
        <f>IFERROR(INDEX(LISTAS!$A$3:$A$1000,MATCH(ROWS($S$2:S778),LISTAS!$D$3:$D$1000,0)),"")</f>
        <v/>
      </c>
      <c r="T778" s="5" t="str">
        <f>IF(S778="","",SUMIFS(DADOS!$J$2:$J$1000,DADOS!$O$2:$O$1000,1,DADOS!$C$2:$C$1000,S778))</f>
        <v/>
      </c>
    </row>
    <row r="779" spans="19:20" x14ac:dyDescent="0.3">
      <c r="S779" t="str">
        <f>IFERROR(INDEX(LISTAS!$A$3:$A$1000,MATCH(ROWS($S$2:S779),LISTAS!$D$3:$D$1000,0)),"")</f>
        <v/>
      </c>
      <c r="T779" s="5" t="str">
        <f>IF(S779="","",SUMIFS(DADOS!$J$2:$J$1000,DADOS!$O$2:$O$1000,1,DADOS!$C$2:$C$1000,S779))</f>
        <v/>
      </c>
    </row>
    <row r="780" spans="19:20" x14ac:dyDescent="0.3">
      <c r="S780" t="str">
        <f>IFERROR(INDEX(LISTAS!$A$3:$A$1000,MATCH(ROWS($S$2:S780),LISTAS!$D$3:$D$1000,0)),"")</f>
        <v/>
      </c>
      <c r="T780" s="5" t="str">
        <f>IF(S780="","",SUMIFS(DADOS!$J$2:$J$1000,DADOS!$O$2:$O$1000,1,DADOS!$C$2:$C$1000,S780))</f>
        <v/>
      </c>
    </row>
    <row r="781" spans="19:20" x14ac:dyDescent="0.3">
      <c r="S781" t="str">
        <f>IFERROR(INDEX(LISTAS!$A$3:$A$1000,MATCH(ROWS($S$2:S781),LISTAS!$D$3:$D$1000,0)),"")</f>
        <v/>
      </c>
      <c r="T781" s="5" t="str">
        <f>IF(S781="","",SUMIFS(DADOS!$J$2:$J$1000,DADOS!$O$2:$O$1000,1,DADOS!$C$2:$C$1000,S781))</f>
        <v/>
      </c>
    </row>
    <row r="782" spans="19:20" x14ac:dyDescent="0.3">
      <c r="S782" t="str">
        <f>IFERROR(INDEX(LISTAS!$A$3:$A$1000,MATCH(ROWS($S$2:S782),LISTAS!$D$3:$D$1000,0)),"")</f>
        <v/>
      </c>
      <c r="T782" s="5" t="str">
        <f>IF(S782="","",SUMIFS(DADOS!$J$2:$J$1000,DADOS!$O$2:$O$1000,1,DADOS!$C$2:$C$1000,S782))</f>
        <v/>
      </c>
    </row>
    <row r="783" spans="19:20" x14ac:dyDescent="0.3">
      <c r="S783" t="str">
        <f>IFERROR(INDEX(LISTAS!$A$3:$A$1000,MATCH(ROWS($S$2:S783),LISTAS!$D$3:$D$1000,0)),"")</f>
        <v/>
      </c>
      <c r="T783" s="5" t="str">
        <f>IF(S783="","",SUMIFS(DADOS!$J$2:$J$1000,DADOS!$O$2:$O$1000,1,DADOS!$C$2:$C$1000,S783))</f>
        <v/>
      </c>
    </row>
    <row r="784" spans="19:20" x14ac:dyDescent="0.3">
      <c r="S784" t="str">
        <f>IFERROR(INDEX(LISTAS!$A$3:$A$1000,MATCH(ROWS($S$2:S784),LISTAS!$D$3:$D$1000,0)),"")</f>
        <v/>
      </c>
      <c r="T784" s="5" t="str">
        <f>IF(S784="","",SUMIFS(DADOS!$J$2:$J$1000,DADOS!$O$2:$O$1000,1,DADOS!$C$2:$C$1000,S784))</f>
        <v/>
      </c>
    </row>
    <row r="785" spans="19:20" x14ac:dyDescent="0.3">
      <c r="S785" t="str">
        <f>IFERROR(INDEX(LISTAS!$A$3:$A$1000,MATCH(ROWS($S$2:S785),LISTAS!$D$3:$D$1000,0)),"")</f>
        <v/>
      </c>
      <c r="T785" s="5" t="str">
        <f>IF(S785="","",SUMIFS(DADOS!$J$2:$J$1000,DADOS!$O$2:$O$1000,1,DADOS!$C$2:$C$1000,S785))</f>
        <v/>
      </c>
    </row>
    <row r="786" spans="19:20" x14ac:dyDescent="0.3">
      <c r="S786" t="str">
        <f>IFERROR(INDEX(LISTAS!$A$3:$A$1000,MATCH(ROWS($S$2:S786),LISTAS!$D$3:$D$1000,0)),"")</f>
        <v/>
      </c>
      <c r="T786" s="5" t="str">
        <f>IF(S786="","",SUMIFS(DADOS!$J$2:$J$1000,DADOS!$O$2:$O$1000,1,DADOS!$C$2:$C$1000,S786))</f>
        <v/>
      </c>
    </row>
    <row r="787" spans="19:20" x14ac:dyDescent="0.3">
      <c r="S787" t="str">
        <f>IFERROR(INDEX(LISTAS!$A$3:$A$1000,MATCH(ROWS($S$2:S787),LISTAS!$D$3:$D$1000,0)),"")</f>
        <v/>
      </c>
      <c r="T787" s="5" t="str">
        <f>IF(S787="","",SUMIFS(DADOS!$J$2:$J$1000,DADOS!$O$2:$O$1000,1,DADOS!$C$2:$C$1000,S787))</f>
        <v/>
      </c>
    </row>
    <row r="788" spans="19:20" x14ac:dyDescent="0.3">
      <c r="S788" t="str">
        <f>IFERROR(INDEX(LISTAS!$A$3:$A$1000,MATCH(ROWS($S$2:S788),LISTAS!$D$3:$D$1000,0)),"")</f>
        <v/>
      </c>
      <c r="T788" s="5" t="str">
        <f>IF(S788="","",SUMIFS(DADOS!$J$2:$J$1000,DADOS!$O$2:$O$1000,1,DADOS!$C$2:$C$1000,S788))</f>
        <v/>
      </c>
    </row>
    <row r="789" spans="19:20" x14ac:dyDescent="0.3">
      <c r="S789" t="str">
        <f>IFERROR(INDEX(LISTAS!$A$3:$A$1000,MATCH(ROWS($S$2:S789),LISTAS!$D$3:$D$1000,0)),"")</f>
        <v/>
      </c>
      <c r="T789" s="5" t="str">
        <f>IF(S789="","",SUMIFS(DADOS!$J$2:$J$1000,DADOS!$O$2:$O$1000,1,DADOS!$C$2:$C$1000,S789))</f>
        <v/>
      </c>
    </row>
    <row r="790" spans="19:20" x14ac:dyDescent="0.3">
      <c r="S790" t="str">
        <f>IFERROR(INDEX(LISTAS!$A$3:$A$1000,MATCH(ROWS($S$2:S790),LISTAS!$D$3:$D$1000,0)),"")</f>
        <v/>
      </c>
      <c r="T790" s="5" t="str">
        <f>IF(S790="","",SUMIFS(DADOS!$J$2:$J$1000,DADOS!$O$2:$O$1000,1,DADOS!$C$2:$C$1000,S790))</f>
        <v/>
      </c>
    </row>
    <row r="791" spans="19:20" x14ac:dyDescent="0.3">
      <c r="S791" t="str">
        <f>IFERROR(INDEX(LISTAS!$A$3:$A$1000,MATCH(ROWS($S$2:S791),LISTAS!$D$3:$D$1000,0)),"")</f>
        <v/>
      </c>
      <c r="T791" s="5" t="str">
        <f>IF(S791="","",SUMIFS(DADOS!$J$2:$J$1000,DADOS!$O$2:$O$1000,1,DADOS!$C$2:$C$1000,S791))</f>
        <v/>
      </c>
    </row>
    <row r="792" spans="19:20" x14ac:dyDescent="0.3">
      <c r="S792" t="str">
        <f>IFERROR(INDEX(LISTAS!$A$3:$A$1000,MATCH(ROWS($S$2:S792),LISTAS!$D$3:$D$1000,0)),"")</f>
        <v/>
      </c>
      <c r="T792" s="5" t="str">
        <f>IF(S792="","",SUMIFS(DADOS!$J$2:$J$1000,DADOS!$O$2:$O$1000,1,DADOS!$C$2:$C$1000,S792))</f>
        <v/>
      </c>
    </row>
    <row r="793" spans="19:20" x14ac:dyDescent="0.3">
      <c r="S793" t="str">
        <f>IFERROR(INDEX(LISTAS!$A$3:$A$1000,MATCH(ROWS($S$2:S793),LISTAS!$D$3:$D$1000,0)),"")</f>
        <v/>
      </c>
      <c r="T793" s="5" t="str">
        <f>IF(S793="","",SUMIFS(DADOS!$J$2:$J$1000,DADOS!$O$2:$O$1000,1,DADOS!$C$2:$C$1000,S793))</f>
        <v/>
      </c>
    </row>
    <row r="794" spans="19:20" x14ac:dyDescent="0.3">
      <c r="S794" t="str">
        <f>IFERROR(INDEX(LISTAS!$A$3:$A$1000,MATCH(ROWS($S$2:S794),LISTAS!$D$3:$D$1000,0)),"")</f>
        <v/>
      </c>
      <c r="T794" s="5" t="str">
        <f>IF(S794="","",SUMIFS(DADOS!$J$2:$J$1000,DADOS!$O$2:$O$1000,1,DADOS!$C$2:$C$1000,S794))</f>
        <v/>
      </c>
    </row>
    <row r="795" spans="19:20" x14ac:dyDescent="0.3">
      <c r="S795" t="str">
        <f>IFERROR(INDEX(LISTAS!$A$3:$A$1000,MATCH(ROWS($S$2:S795),LISTAS!$D$3:$D$1000,0)),"")</f>
        <v/>
      </c>
      <c r="T795" s="5" t="str">
        <f>IF(S795="","",SUMIFS(DADOS!$J$2:$J$1000,DADOS!$O$2:$O$1000,1,DADOS!$C$2:$C$1000,S795))</f>
        <v/>
      </c>
    </row>
    <row r="796" spans="19:20" x14ac:dyDescent="0.3">
      <c r="S796" t="str">
        <f>IFERROR(INDEX(LISTAS!$A$3:$A$1000,MATCH(ROWS($S$2:S796),LISTAS!$D$3:$D$1000,0)),"")</f>
        <v/>
      </c>
      <c r="T796" s="5" t="str">
        <f>IF(S796="","",SUMIFS(DADOS!$J$2:$J$1000,DADOS!$O$2:$O$1000,1,DADOS!$C$2:$C$1000,S796))</f>
        <v/>
      </c>
    </row>
    <row r="797" spans="19:20" x14ac:dyDescent="0.3">
      <c r="S797" t="str">
        <f>IFERROR(INDEX(LISTAS!$A$3:$A$1000,MATCH(ROWS($S$2:S797),LISTAS!$D$3:$D$1000,0)),"")</f>
        <v/>
      </c>
      <c r="T797" s="5" t="str">
        <f>IF(S797="","",SUMIFS(DADOS!$J$2:$J$1000,DADOS!$O$2:$O$1000,1,DADOS!$C$2:$C$1000,S797))</f>
        <v/>
      </c>
    </row>
    <row r="798" spans="19:20" x14ac:dyDescent="0.3">
      <c r="S798" t="str">
        <f>IFERROR(INDEX(LISTAS!$A$3:$A$1000,MATCH(ROWS($S$2:S798),LISTAS!$D$3:$D$1000,0)),"")</f>
        <v/>
      </c>
      <c r="T798" s="5" t="str">
        <f>IF(S798="","",SUMIFS(DADOS!$J$2:$J$1000,DADOS!$O$2:$O$1000,1,DADOS!$C$2:$C$1000,S798))</f>
        <v/>
      </c>
    </row>
    <row r="799" spans="19:20" x14ac:dyDescent="0.3">
      <c r="S799" t="str">
        <f>IFERROR(INDEX(LISTAS!$A$3:$A$1000,MATCH(ROWS($S$2:S799),LISTAS!$D$3:$D$1000,0)),"")</f>
        <v/>
      </c>
      <c r="T799" s="5" t="str">
        <f>IF(S799="","",SUMIFS(DADOS!$J$2:$J$1000,DADOS!$O$2:$O$1000,1,DADOS!$C$2:$C$1000,S799))</f>
        <v/>
      </c>
    </row>
    <row r="800" spans="19:20" x14ac:dyDescent="0.3">
      <c r="S800" t="str">
        <f>IFERROR(INDEX(LISTAS!$A$3:$A$1000,MATCH(ROWS($S$2:S800),LISTAS!$D$3:$D$1000,0)),"")</f>
        <v/>
      </c>
      <c r="T800" s="5" t="str">
        <f>IF(S800="","",SUMIFS(DADOS!$J$2:$J$1000,DADOS!$O$2:$O$1000,1,DADOS!$C$2:$C$1000,S800))</f>
        <v/>
      </c>
    </row>
    <row r="801" spans="19:20" x14ac:dyDescent="0.3">
      <c r="S801" t="str">
        <f>IFERROR(INDEX(LISTAS!$A$3:$A$1000,MATCH(ROWS($S$2:S801),LISTAS!$D$3:$D$1000,0)),"")</f>
        <v/>
      </c>
      <c r="T801" s="5" t="str">
        <f>IF(S801="","",SUMIFS(DADOS!$J$2:$J$1000,DADOS!$O$2:$O$1000,1,DADOS!$C$2:$C$1000,S801))</f>
        <v/>
      </c>
    </row>
    <row r="802" spans="19:20" x14ac:dyDescent="0.3">
      <c r="S802" t="str">
        <f>IFERROR(INDEX(LISTAS!$A$3:$A$1000,MATCH(ROWS($S$2:S802),LISTAS!$D$3:$D$1000,0)),"")</f>
        <v/>
      </c>
      <c r="T802" s="5" t="str">
        <f>IF(S802="","",SUMIFS(DADOS!$J$2:$J$1000,DADOS!$O$2:$O$1000,1,DADOS!$C$2:$C$1000,S802))</f>
        <v/>
      </c>
    </row>
    <row r="803" spans="19:20" x14ac:dyDescent="0.3">
      <c r="S803" t="str">
        <f>IFERROR(INDEX(LISTAS!$A$3:$A$1000,MATCH(ROWS($S$2:S803),LISTAS!$D$3:$D$1000,0)),"")</f>
        <v/>
      </c>
      <c r="T803" s="5" t="str">
        <f>IF(S803="","",SUMIFS(DADOS!$J$2:$J$1000,DADOS!$O$2:$O$1000,1,DADOS!$C$2:$C$1000,S803))</f>
        <v/>
      </c>
    </row>
    <row r="804" spans="19:20" x14ac:dyDescent="0.3">
      <c r="S804" t="str">
        <f>IFERROR(INDEX(LISTAS!$A$3:$A$1000,MATCH(ROWS($S$2:S804),LISTAS!$D$3:$D$1000,0)),"")</f>
        <v/>
      </c>
      <c r="T804" s="5" t="str">
        <f>IF(S804="","",SUMIFS(DADOS!$J$2:$J$1000,DADOS!$O$2:$O$1000,1,DADOS!$C$2:$C$1000,S804))</f>
        <v/>
      </c>
    </row>
    <row r="805" spans="19:20" x14ac:dyDescent="0.3">
      <c r="S805" t="str">
        <f>IFERROR(INDEX(LISTAS!$A$3:$A$1000,MATCH(ROWS($S$2:S805),LISTAS!$D$3:$D$1000,0)),"")</f>
        <v/>
      </c>
      <c r="T805" s="5" t="str">
        <f>IF(S805="","",SUMIFS(DADOS!$J$2:$J$1000,DADOS!$O$2:$O$1000,1,DADOS!$C$2:$C$1000,S805))</f>
        <v/>
      </c>
    </row>
    <row r="806" spans="19:20" x14ac:dyDescent="0.3">
      <c r="S806" t="str">
        <f>IFERROR(INDEX(LISTAS!$A$3:$A$1000,MATCH(ROWS($S$2:S806),LISTAS!$D$3:$D$1000,0)),"")</f>
        <v/>
      </c>
      <c r="T806" s="5" t="str">
        <f>IF(S806="","",SUMIFS(DADOS!$J$2:$J$1000,DADOS!$O$2:$O$1000,1,DADOS!$C$2:$C$1000,S806))</f>
        <v/>
      </c>
    </row>
    <row r="807" spans="19:20" x14ac:dyDescent="0.3">
      <c r="S807" t="str">
        <f>IFERROR(INDEX(LISTAS!$A$3:$A$1000,MATCH(ROWS($S$2:S807),LISTAS!$D$3:$D$1000,0)),"")</f>
        <v/>
      </c>
      <c r="T807" s="5" t="str">
        <f>IF(S807="","",SUMIFS(DADOS!$J$2:$J$1000,DADOS!$O$2:$O$1000,1,DADOS!$C$2:$C$1000,S807))</f>
        <v/>
      </c>
    </row>
    <row r="808" spans="19:20" x14ac:dyDescent="0.3">
      <c r="S808" t="str">
        <f>IFERROR(INDEX(LISTAS!$A$3:$A$1000,MATCH(ROWS($S$2:S808),LISTAS!$D$3:$D$1000,0)),"")</f>
        <v/>
      </c>
      <c r="T808" s="5" t="str">
        <f>IF(S808="","",SUMIFS(DADOS!$J$2:$J$1000,DADOS!$O$2:$O$1000,1,DADOS!$C$2:$C$1000,S808))</f>
        <v/>
      </c>
    </row>
    <row r="809" spans="19:20" x14ac:dyDescent="0.3">
      <c r="S809" t="str">
        <f>IFERROR(INDEX(LISTAS!$A$3:$A$1000,MATCH(ROWS($S$2:S809),LISTAS!$D$3:$D$1000,0)),"")</f>
        <v/>
      </c>
      <c r="T809" s="5" t="str">
        <f>IF(S809="","",SUMIFS(DADOS!$J$2:$J$1000,DADOS!$O$2:$O$1000,1,DADOS!$C$2:$C$1000,S809))</f>
        <v/>
      </c>
    </row>
    <row r="810" spans="19:20" x14ac:dyDescent="0.3">
      <c r="S810" t="str">
        <f>IFERROR(INDEX(LISTAS!$A$3:$A$1000,MATCH(ROWS($S$2:S810),LISTAS!$D$3:$D$1000,0)),"")</f>
        <v/>
      </c>
      <c r="T810" s="5" t="str">
        <f>IF(S810="","",SUMIFS(DADOS!$J$2:$J$1000,DADOS!$O$2:$O$1000,1,DADOS!$C$2:$C$1000,S810))</f>
        <v/>
      </c>
    </row>
    <row r="811" spans="19:20" x14ac:dyDescent="0.3">
      <c r="S811" t="str">
        <f>IFERROR(INDEX(LISTAS!$A$3:$A$1000,MATCH(ROWS($S$2:S811),LISTAS!$D$3:$D$1000,0)),"")</f>
        <v/>
      </c>
      <c r="T811" s="5" t="str">
        <f>IF(S811="","",SUMIFS(DADOS!$J$2:$J$1000,DADOS!$O$2:$O$1000,1,DADOS!$C$2:$C$1000,S811))</f>
        <v/>
      </c>
    </row>
    <row r="812" spans="19:20" x14ac:dyDescent="0.3">
      <c r="S812" t="str">
        <f>IFERROR(INDEX(LISTAS!$A$3:$A$1000,MATCH(ROWS($S$2:S812),LISTAS!$D$3:$D$1000,0)),"")</f>
        <v/>
      </c>
      <c r="T812" s="5" t="str">
        <f>IF(S812="","",SUMIFS(DADOS!$J$2:$J$1000,DADOS!$O$2:$O$1000,1,DADOS!$C$2:$C$1000,S812))</f>
        <v/>
      </c>
    </row>
    <row r="813" spans="19:20" x14ac:dyDescent="0.3">
      <c r="S813" t="str">
        <f>IFERROR(INDEX(LISTAS!$A$3:$A$1000,MATCH(ROWS($S$2:S813),LISTAS!$D$3:$D$1000,0)),"")</f>
        <v/>
      </c>
      <c r="T813" s="5" t="str">
        <f>IF(S813="","",SUMIFS(DADOS!$J$2:$J$1000,DADOS!$O$2:$O$1000,1,DADOS!$C$2:$C$1000,S813))</f>
        <v/>
      </c>
    </row>
    <row r="814" spans="19:20" x14ac:dyDescent="0.3">
      <c r="S814" t="str">
        <f>IFERROR(INDEX(LISTAS!$A$3:$A$1000,MATCH(ROWS($S$2:S814),LISTAS!$D$3:$D$1000,0)),"")</f>
        <v/>
      </c>
      <c r="T814" s="5" t="str">
        <f>IF(S814="","",SUMIFS(DADOS!$J$2:$J$1000,DADOS!$O$2:$O$1000,1,DADOS!$C$2:$C$1000,S814))</f>
        <v/>
      </c>
    </row>
    <row r="815" spans="19:20" x14ac:dyDescent="0.3">
      <c r="S815" t="str">
        <f>IFERROR(INDEX(LISTAS!$A$3:$A$1000,MATCH(ROWS($S$2:S815),LISTAS!$D$3:$D$1000,0)),"")</f>
        <v/>
      </c>
      <c r="T815" s="5" t="str">
        <f>IF(S815="","",SUMIFS(DADOS!$J$2:$J$1000,DADOS!$O$2:$O$1000,1,DADOS!$C$2:$C$1000,S815))</f>
        <v/>
      </c>
    </row>
    <row r="816" spans="19:20" x14ac:dyDescent="0.3">
      <c r="S816" t="str">
        <f>IFERROR(INDEX(LISTAS!$A$3:$A$1000,MATCH(ROWS($S$2:S816),LISTAS!$D$3:$D$1000,0)),"")</f>
        <v/>
      </c>
      <c r="T816" s="5" t="str">
        <f>IF(S816="","",SUMIFS(DADOS!$J$2:$J$1000,DADOS!$O$2:$O$1000,1,DADOS!$C$2:$C$1000,S816))</f>
        <v/>
      </c>
    </row>
    <row r="817" spans="19:20" x14ac:dyDescent="0.3">
      <c r="S817" t="str">
        <f>IFERROR(INDEX(LISTAS!$A$3:$A$1000,MATCH(ROWS($S$2:S817),LISTAS!$D$3:$D$1000,0)),"")</f>
        <v/>
      </c>
      <c r="T817" s="5" t="str">
        <f>IF(S817="","",SUMIFS(DADOS!$J$2:$J$1000,DADOS!$O$2:$O$1000,1,DADOS!$C$2:$C$1000,S817))</f>
        <v/>
      </c>
    </row>
    <row r="818" spans="19:20" x14ac:dyDescent="0.3">
      <c r="S818" t="str">
        <f>IFERROR(INDEX(LISTAS!$A$3:$A$1000,MATCH(ROWS($S$2:S818),LISTAS!$D$3:$D$1000,0)),"")</f>
        <v/>
      </c>
      <c r="T818" s="5" t="str">
        <f>IF(S818="","",SUMIFS(DADOS!$J$2:$J$1000,DADOS!$O$2:$O$1000,1,DADOS!$C$2:$C$1000,S818))</f>
        <v/>
      </c>
    </row>
    <row r="819" spans="19:20" x14ac:dyDescent="0.3">
      <c r="S819" t="str">
        <f>IFERROR(INDEX(LISTAS!$A$3:$A$1000,MATCH(ROWS($S$2:S819),LISTAS!$D$3:$D$1000,0)),"")</f>
        <v/>
      </c>
      <c r="T819" s="5" t="str">
        <f>IF(S819="","",SUMIFS(DADOS!$J$2:$J$1000,DADOS!$O$2:$O$1000,1,DADOS!$C$2:$C$1000,S819))</f>
        <v/>
      </c>
    </row>
    <row r="820" spans="19:20" x14ac:dyDescent="0.3">
      <c r="S820" t="str">
        <f>IFERROR(INDEX(LISTAS!$A$3:$A$1000,MATCH(ROWS($S$2:S820),LISTAS!$D$3:$D$1000,0)),"")</f>
        <v/>
      </c>
      <c r="T820" s="5" t="str">
        <f>IF(S820="","",SUMIFS(DADOS!$J$2:$J$1000,DADOS!$O$2:$O$1000,1,DADOS!$C$2:$C$1000,S820))</f>
        <v/>
      </c>
    </row>
    <row r="821" spans="19:20" x14ac:dyDescent="0.3">
      <c r="S821" t="str">
        <f>IFERROR(INDEX(LISTAS!$A$3:$A$1000,MATCH(ROWS($S$2:S821),LISTAS!$D$3:$D$1000,0)),"")</f>
        <v/>
      </c>
      <c r="T821" s="5" t="str">
        <f>IF(S821="","",SUMIFS(DADOS!$J$2:$J$1000,DADOS!$O$2:$O$1000,1,DADOS!$C$2:$C$1000,S821))</f>
        <v/>
      </c>
    </row>
    <row r="822" spans="19:20" x14ac:dyDescent="0.3">
      <c r="S822" t="str">
        <f>IFERROR(INDEX(LISTAS!$A$3:$A$1000,MATCH(ROWS($S$2:S822),LISTAS!$D$3:$D$1000,0)),"")</f>
        <v/>
      </c>
      <c r="T822" s="5" t="str">
        <f>IF(S822="","",SUMIFS(DADOS!$J$2:$J$1000,DADOS!$O$2:$O$1000,1,DADOS!$C$2:$C$1000,S822))</f>
        <v/>
      </c>
    </row>
    <row r="823" spans="19:20" x14ac:dyDescent="0.3">
      <c r="S823" t="str">
        <f>IFERROR(INDEX(LISTAS!$A$3:$A$1000,MATCH(ROWS($S$2:S823),LISTAS!$D$3:$D$1000,0)),"")</f>
        <v/>
      </c>
      <c r="T823" s="5" t="str">
        <f>IF(S823="","",SUMIFS(DADOS!$J$2:$J$1000,DADOS!$O$2:$O$1000,1,DADOS!$C$2:$C$1000,S823))</f>
        <v/>
      </c>
    </row>
    <row r="824" spans="19:20" x14ac:dyDescent="0.3">
      <c r="S824" t="str">
        <f>IFERROR(INDEX(LISTAS!$A$3:$A$1000,MATCH(ROWS($S$2:S824),LISTAS!$D$3:$D$1000,0)),"")</f>
        <v/>
      </c>
      <c r="T824" s="5" t="str">
        <f>IF(S824="","",SUMIFS(DADOS!$J$2:$J$1000,DADOS!$O$2:$O$1000,1,DADOS!$C$2:$C$1000,S824))</f>
        <v/>
      </c>
    </row>
    <row r="825" spans="19:20" x14ac:dyDescent="0.3">
      <c r="S825" t="str">
        <f>IFERROR(INDEX(LISTAS!$A$3:$A$1000,MATCH(ROWS($S$2:S825),LISTAS!$D$3:$D$1000,0)),"")</f>
        <v/>
      </c>
      <c r="T825" s="5" t="str">
        <f>IF(S825="","",SUMIFS(DADOS!$J$2:$J$1000,DADOS!$O$2:$O$1000,1,DADOS!$C$2:$C$1000,S825))</f>
        <v/>
      </c>
    </row>
    <row r="826" spans="19:20" x14ac:dyDescent="0.3">
      <c r="S826" t="str">
        <f>IFERROR(INDEX(LISTAS!$A$3:$A$1000,MATCH(ROWS($S$2:S826),LISTAS!$D$3:$D$1000,0)),"")</f>
        <v/>
      </c>
      <c r="T826" s="5" t="str">
        <f>IF(S826="","",SUMIFS(DADOS!$J$2:$J$1000,DADOS!$O$2:$O$1000,1,DADOS!$C$2:$C$1000,S826))</f>
        <v/>
      </c>
    </row>
    <row r="827" spans="19:20" x14ac:dyDescent="0.3">
      <c r="S827" t="str">
        <f>IFERROR(INDEX(LISTAS!$A$3:$A$1000,MATCH(ROWS($S$2:S827),LISTAS!$D$3:$D$1000,0)),"")</f>
        <v/>
      </c>
      <c r="T827" s="5" t="str">
        <f>IF(S827="","",SUMIFS(DADOS!$J$2:$J$1000,DADOS!$O$2:$O$1000,1,DADOS!$C$2:$C$1000,S827))</f>
        <v/>
      </c>
    </row>
    <row r="828" spans="19:20" x14ac:dyDescent="0.3">
      <c r="S828" t="str">
        <f>IFERROR(INDEX(LISTAS!$A$3:$A$1000,MATCH(ROWS($S$2:S828),LISTAS!$D$3:$D$1000,0)),"")</f>
        <v/>
      </c>
      <c r="T828" s="5" t="str">
        <f>IF(S828="","",SUMIFS(DADOS!$J$2:$J$1000,DADOS!$O$2:$O$1000,1,DADOS!$C$2:$C$1000,S828))</f>
        <v/>
      </c>
    </row>
    <row r="829" spans="19:20" x14ac:dyDescent="0.3">
      <c r="S829" t="str">
        <f>IFERROR(INDEX(LISTAS!$A$3:$A$1000,MATCH(ROWS($S$2:S829),LISTAS!$D$3:$D$1000,0)),"")</f>
        <v/>
      </c>
      <c r="T829" s="5" t="str">
        <f>IF(S829="","",SUMIFS(DADOS!$J$2:$J$1000,DADOS!$O$2:$O$1000,1,DADOS!$C$2:$C$1000,S829))</f>
        <v/>
      </c>
    </row>
    <row r="830" spans="19:20" x14ac:dyDescent="0.3">
      <c r="S830" t="str">
        <f>IFERROR(INDEX(LISTAS!$A$3:$A$1000,MATCH(ROWS($S$2:S830),LISTAS!$D$3:$D$1000,0)),"")</f>
        <v/>
      </c>
      <c r="T830" s="5" t="str">
        <f>IF(S830="","",SUMIFS(DADOS!$J$2:$J$1000,DADOS!$O$2:$O$1000,1,DADOS!$C$2:$C$1000,S830))</f>
        <v/>
      </c>
    </row>
    <row r="831" spans="19:20" x14ac:dyDescent="0.3">
      <c r="S831" t="str">
        <f>IFERROR(INDEX(LISTAS!$A$3:$A$1000,MATCH(ROWS($S$2:S831),LISTAS!$D$3:$D$1000,0)),"")</f>
        <v/>
      </c>
      <c r="T831" s="5" t="str">
        <f>IF(S831="","",SUMIFS(DADOS!$J$2:$J$1000,DADOS!$O$2:$O$1000,1,DADOS!$C$2:$C$1000,S831))</f>
        <v/>
      </c>
    </row>
    <row r="832" spans="19:20" x14ac:dyDescent="0.3">
      <c r="S832" t="str">
        <f>IFERROR(INDEX(LISTAS!$A$3:$A$1000,MATCH(ROWS($S$2:S832),LISTAS!$D$3:$D$1000,0)),"")</f>
        <v/>
      </c>
      <c r="T832" s="5" t="str">
        <f>IF(S832="","",SUMIFS(DADOS!$J$2:$J$1000,DADOS!$O$2:$O$1000,1,DADOS!$C$2:$C$1000,S832))</f>
        <v/>
      </c>
    </row>
    <row r="833" spans="19:20" x14ac:dyDescent="0.3">
      <c r="S833" t="str">
        <f>IFERROR(INDEX(LISTAS!$A$3:$A$1000,MATCH(ROWS($S$2:S833),LISTAS!$D$3:$D$1000,0)),"")</f>
        <v/>
      </c>
      <c r="T833" s="5" t="str">
        <f>IF(S833="","",SUMIFS(DADOS!$J$2:$J$1000,DADOS!$O$2:$O$1000,1,DADOS!$C$2:$C$1000,S833))</f>
        <v/>
      </c>
    </row>
    <row r="834" spans="19:20" x14ac:dyDescent="0.3">
      <c r="S834" t="str">
        <f>IFERROR(INDEX(LISTAS!$A$3:$A$1000,MATCH(ROWS($S$2:S834),LISTAS!$D$3:$D$1000,0)),"")</f>
        <v/>
      </c>
      <c r="T834" s="5" t="str">
        <f>IF(S834="","",SUMIFS(DADOS!$J$2:$J$1000,DADOS!$O$2:$O$1000,1,DADOS!$C$2:$C$1000,S834))</f>
        <v/>
      </c>
    </row>
    <row r="835" spans="19:20" x14ac:dyDescent="0.3">
      <c r="S835" t="str">
        <f>IFERROR(INDEX(LISTAS!$A$3:$A$1000,MATCH(ROWS($S$2:S835),LISTAS!$D$3:$D$1000,0)),"")</f>
        <v/>
      </c>
      <c r="T835" s="5" t="str">
        <f>IF(S835="","",SUMIFS(DADOS!$J$2:$J$1000,DADOS!$O$2:$O$1000,1,DADOS!$C$2:$C$1000,S835))</f>
        <v/>
      </c>
    </row>
    <row r="836" spans="19:20" x14ac:dyDescent="0.3">
      <c r="S836" t="str">
        <f>IFERROR(INDEX(LISTAS!$A$3:$A$1000,MATCH(ROWS($S$2:S836),LISTAS!$D$3:$D$1000,0)),"")</f>
        <v/>
      </c>
      <c r="T836" s="5" t="str">
        <f>IF(S836="","",SUMIFS(DADOS!$J$2:$J$1000,DADOS!$O$2:$O$1000,1,DADOS!$C$2:$C$1000,S836))</f>
        <v/>
      </c>
    </row>
    <row r="837" spans="19:20" x14ac:dyDescent="0.3">
      <c r="S837" t="str">
        <f>IFERROR(INDEX(LISTAS!$A$3:$A$1000,MATCH(ROWS($S$2:S837),LISTAS!$D$3:$D$1000,0)),"")</f>
        <v/>
      </c>
      <c r="T837" s="5" t="str">
        <f>IF(S837="","",SUMIFS(DADOS!$J$2:$J$1000,DADOS!$O$2:$O$1000,1,DADOS!$C$2:$C$1000,S837))</f>
        <v/>
      </c>
    </row>
    <row r="838" spans="19:20" x14ac:dyDescent="0.3">
      <c r="S838" t="str">
        <f>IFERROR(INDEX(LISTAS!$A$3:$A$1000,MATCH(ROWS($S$2:S838),LISTAS!$D$3:$D$1000,0)),"")</f>
        <v/>
      </c>
      <c r="T838" s="5" t="str">
        <f>IF(S838="","",SUMIFS(DADOS!$J$2:$J$1000,DADOS!$O$2:$O$1000,1,DADOS!$C$2:$C$1000,S838))</f>
        <v/>
      </c>
    </row>
    <row r="839" spans="19:20" x14ac:dyDescent="0.3">
      <c r="S839" t="str">
        <f>IFERROR(INDEX(LISTAS!$A$3:$A$1000,MATCH(ROWS($S$2:S839),LISTAS!$D$3:$D$1000,0)),"")</f>
        <v/>
      </c>
      <c r="T839" s="5" t="str">
        <f>IF(S839="","",SUMIFS(DADOS!$J$2:$J$1000,DADOS!$O$2:$O$1000,1,DADOS!$C$2:$C$1000,S839))</f>
        <v/>
      </c>
    </row>
    <row r="840" spans="19:20" x14ac:dyDescent="0.3">
      <c r="S840" t="str">
        <f>IFERROR(INDEX(LISTAS!$A$3:$A$1000,MATCH(ROWS($S$2:S840),LISTAS!$D$3:$D$1000,0)),"")</f>
        <v/>
      </c>
      <c r="T840" s="5" t="str">
        <f>IF(S840="","",SUMIFS(DADOS!$J$2:$J$1000,DADOS!$O$2:$O$1000,1,DADOS!$C$2:$C$1000,S840))</f>
        <v/>
      </c>
    </row>
    <row r="841" spans="19:20" x14ac:dyDescent="0.3">
      <c r="S841" t="str">
        <f>IFERROR(INDEX(LISTAS!$A$3:$A$1000,MATCH(ROWS($S$2:S841),LISTAS!$D$3:$D$1000,0)),"")</f>
        <v/>
      </c>
      <c r="T841" s="5" t="str">
        <f>IF(S841="","",SUMIFS(DADOS!$J$2:$J$1000,DADOS!$O$2:$O$1000,1,DADOS!$C$2:$C$1000,S841))</f>
        <v/>
      </c>
    </row>
    <row r="842" spans="19:20" x14ac:dyDescent="0.3">
      <c r="S842" t="str">
        <f>IFERROR(INDEX(LISTAS!$A$3:$A$1000,MATCH(ROWS($S$2:S842),LISTAS!$D$3:$D$1000,0)),"")</f>
        <v/>
      </c>
      <c r="T842" s="5" t="str">
        <f>IF(S842="","",SUMIFS(DADOS!$J$2:$J$1000,DADOS!$O$2:$O$1000,1,DADOS!$C$2:$C$1000,S842))</f>
        <v/>
      </c>
    </row>
    <row r="843" spans="19:20" x14ac:dyDescent="0.3">
      <c r="S843" t="str">
        <f>IFERROR(INDEX(LISTAS!$A$3:$A$1000,MATCH(ROWS($S$2:S843),LISTAS!$D$3:$D$1000,0)),"")</f>
        <v/>
      </c>
      <c r="T843" s="5" t="str">
        <f>IF(S843="","",SUMIFS(DADOS!$J$2:$J$1000,DADOS!$O$2:$O$1000,1,DADOS!$C$2:$C$1000,S843))</f>
        <v/>
      </c>
    </row>
    <row r="844" spans="19:20" x14ac:dyDescent="0.3">
      <c r="S844" t="str">
        <f>IFERROR(INDEX(LISTAS!$A$3:$A$1000,MATCH(ROWS($S$2:S844),LISTAS!$D$3:$D$1000,0)),"")</f>
        <v/>
      </c>
      <c r="T844" s="5" t="str">
        <f>IF(S844="","",SUMIFS(DADOS!$J$2:$J$1000,DADOS!$O$2:$O$1000,1,DADOS!$C$2:$C$1000,S844))</f>
        <v/>
      </c>
    </row>
    <row r="845" spans="19:20" x14ac:dyDescent="0.3">
      <c r="S845" t="str">
        <f>IFERROR(INDEX(LISTAS!$A$3:$A$1000,MATCH(ROWS($S$2:S845),LISTAS!$D$3:$D$1000,0)),"")</f>
        <v/>
      </c>
      <c r="T845" s="5" t="str">
        <f>IF(S845="","",SUMIFS(DADOS!$J$2:$J$1000,DADOS!$O$2:$O$1000,1,DADOS!$C$2:$C$1000,S845))</f>
        <v/>
      </c>
    </row>
    <row r="846" spans="19:20" x14ac:dyDescent="0.3">
      <c r="S846" t="str">
        <f>IFERROR(INDEX(LISTAS!$A$3:$A$1000,MATCH(ROWS($S$2:S846),LISTAS!$D$3:$D$1000,0)),"")</f>
        <v/>
      </c>
      <c r="T846" s="5" t="str">
        <f>IF(S846="","",SUMIFS(DADOS!$J$2:$J$1000,DADOS!$O$2:$O$1000,1,DADOS!$C$2:$C$1000,S846))</f>
        <v/>
      </c>
    </row>
    <row r="847" spans="19:20" x14ac:dyDescent="0.3">
      <c r="S847" t="str">
        <f>IFERROR(INDEX(LISTAS!$A$3:$A$1000,MATCH(ROWS($S$2:S847),LISTAS!$D$3:$D$1000,0)),"")</f>
        <v/>
      </c>
      <c r="T847" s="5" t="str">
        <f>IF(S847="","",SUMIFS(DADOS!$J$2:$J$1000,DADOS!$O$2:$O$1000,1,DADOS!$C$2:$C$1000,S847))</f>
        <v/>
      </c>
    </row>
    <row r="848" spans="19:20" x14ac:dyDescent="0.3">
      <c r="S848" t="str">
        <f>IFERROR(INDEX(LISTAS!$A$3:$A$1000,MATCH(ROWS($S$2:S848),LISTAS!$D$3:$D$1000,0)),"")</f>
        <v/>
      </c>
      <c r="T848" s="5" t="str">
        <f>IF(S848="","",SUMIFS(DADOS!$J$2:$J$1000,DADOS!$O$2:$O$1000,1,DADOS!$C$2:$C$1000,S848))</f>
        <v/>
      </c>
    </row>
    <row r="849" spans="19:20" x14ac:dyDescent="0.3">
      <c r="S849" t="str">
        <f>IFERROR(INDEX(LISTAS!$A$3:$A$1000,MATCH(ROWS($S$2:S849),LISTAS!$D$3:$D$1000,0)),"")</f>
        <v/>
      </c>
      <c r="T849" s="5" t="str">
        <f>IF(S849="","",SUMIFS(DADOS!$J$2:$J$1000,DADOS!$O$2:$O$1000,1,DADOS!$C$2:$C$1000,S849))</f>
        <v/>
      </c>
    </row>
    <row r="850" spans="19:20" x14ac:dyDescent="0.3">
      <c r="S850" t="str">
        <f>IFERROR(INDEX(LISTAS!$A$3:$A$1000,MATCH(ROWS($S$2:S850),LISTAS!$D$3:$D$1000,0)),"")</f>
        <v/>
      </c>
      <c r="T850" s="5" t="str">
        <f>IF(S850="","",SUMIFS(DADOS!$J$2:$J$1000,DADOS!$O$2:$O$1000,1,DADOS!$C$2:$C$1000,S850))</f>
        <v/>
      </c>
    </row>
    <row r="851" spans="19:20" x14ac:dyDescent="0.3">
      <c r="S851" t="str">
        <f>IFERROR(INDEX(LISTAS!$A$3:$A$1000,MATCH(ROWS($S$2:S851),LISTAS!$D$3:$D$1000,0)),"")</f>
        <v/>
      </c>
      <c r="T851" s="5" t="str">
        <f>IF(S851="","",SUMIFS(DADOS!$J$2:$J$1000,DADOS!$O$2:$O$1000,1,DADOS!$C$2:$C$1000,S851))</f>
        <v/>
      </c>
    </row>
    <row r="852" spans="19:20" x14ac:dyDescent="0.3">
      <c r="S852" t="str">
        <f>IFERROR(INDEX(LISTAS!$A$3:$A$1000,MATCH(ROWS($S$2:S852),LISTAS!$D$3:$D$1000,0)),"")</f>
        <v/>
      </c>
      <c r="T852" s="5" t="str">
        <f>IF(S852="","",SUMIFS(DADOS!$J$2:$J$1000,DADOS!$O$2:$O$1000,1,DADOS!$C$2:$C$1000,S852))</f>
        <v/>
      </c>
    </row>
    <row r="853" spans="19:20" x14ac:dyDescent="0.3">
      <c r="S853" t="str">
        <f>IFERROR(INDEX(LISTAS!$A$3:$A$1000,MATCH(ROWS($S$2:S853),LISTAS!$D$3:$D$1000,0)),"")</f>
        <v/>
      </c>
      <c r="T853" s="5" t="str">
        <f>IF(S853="","",SUMIFS(DADOS!$J$2:$J$1000,DADOS!$O$2:$O$1000,1,DADOS!$C$2:$C$1000,S853))</f>
        <v/>
      </c>
    </row>
    <row r="854" spans="19:20" x14ac:dyDescent="0.3">
      <c r="S854" t="str">
        <f>IFERROR(INDEX(LISTAS!$A$3:$A$1000,MATCH(ROWS($S$2:S854),LISTAS!$D$3:$D$1000,0)),"")</f>
        <v/>
      </c>
      <c r="T854" s="5" t="str">
        <f>IF(S854="","",SUMIFS(DADOS!$J$2:$J$1000,DADOS!$O$2:$O$1000,1,DADOS!$C$2:$C$1000,S854))</f>
        <v/>
      </c>
    </row>
    <row r="855" spans="19:20" x14ac:dyDescent="0.3">
      <c r="S855" t="str">
        <f>IFERROR(INDEX(LISTAS!$A$3:$A$1000,MATCH(ROWS($S$2:S855),LISTAS!$D$3:$D$1000,0)),"")</f>
        <v/>
      </c>
      <c r="T855" s="5" t="str">
        <f>IF(S855="","",SUMIFS(DADOS!$J$2:$J$1000,DADOS!$O$2:$O$1000,1,DADOS!$C$2:$C$1000,S855))</f>
        <v/>
      </c>
    </row>
    <row r="856" spans="19:20" x14ac:dyDescent="0.3">
      <c r="S856" t="str">
        <f>IFERROR(INDEX(LISTAS!$A$3:$A$1000,MATCH(ROWS($S$2:S856),LISTAS!$D$3:$D$1000,0)),"")</f>
        <v/>
      </c>
      <c r="T856" s="5" t="str">
        <f>IF(S856="","",SUMIFS(DADOS!$J$2:$J$1000,DADOS!$O$2:$O$1000,1,DADOS!$C$2:$C$1000,S856))</f>
        <v/>
      </c>
    </row>
    <row r="857" spans="19:20" x14ac:dyDescent="0.3">
      <c r="S857" t="str">
        <f>IFERROR(INDEX(LISTAS!$A$3:$A$1000,MATCH(ROWS($S$2:S857),LISTAS!$D$3:$D$1000,0)),"")</f>
        <v/>
      </c>
      <c r="T857" s="5" t="str">
        <f>IF(S857="","",SUMIFS(DADOS!$J$2:$J$1000,DADOS!$O$2:$O$1000,1,DADOS!$C$2:$C$1000,S857))</f>
        <v/>
      </c>
    </row>
    <row r="858" spans="19:20" x14ac:dyDescent="0.3">
      <c r="S858" t="str">
        <f>IFERROR(INDEX(LISTAS!$A$3:$A$1000,MATCH(ROWS($S$2:S858),LISTAS!$D$3:$D$1000,0)),"")</f>
        <v/>
      </c>
      <c r="T858" s="5" t="str">
        <f>IF(S858="","",SUMIFS(DADOS!$J$2:$J$1000,DADOS!$O$2:$O$1000,1,DADOS!$C$2:$C$1000,S858))</f>
        <v/>
      </c>
    </row>
    <row r="859" spans="19:20" x14ac:dyDescent="0.3">
      <c r="S859" t="str">
        <f>IFERROR(INDEX(LISTAS!$A$3:$A$1000,MATCH(ROWS($S$2:S859),LISTAS!$D$3:$D$1000,0)),"")</f>
        <v/>
      </c>
      <c r="T859" s="5" t="str">
        <f>IF(S859="","",SUMIFS(DADOS!$J$2:$J$1000,DADOS!$O$2:$O$1000,1,DADOS!$C$2:$C$1000,S859))</f>
        <v/>
      </c>
    </row>
    <row r="860" spans="19:20" x14ac:dyDescent="0.3">
      <c r="S860" t="str">
        <f>IFERROR(INDEX(LISTAS!$A$3:$A$1000,MATCH(ROWS($S$2:S860),LISTAS!$D$3:$D$1000,0)),"")</f>
        <v/>
      </c>
      <c r="T860" s="5" t="str">
        <f>IF(S860="","",SUMIFS(DADOS!$J$2:$J$1000,DADOS!$O$2:$O$1000,1,DADOS!$C$2:$C$1000,S860))</f>
        <v/>
      </c>
    </row>
    <row r="861" spans="19:20" x14ac:dyDescent="0.3">
      <c r="S861" t="str">
        <f>IFERROR(INDEX(LISTAS!$A$3:$A$1000,MATCH(ROWS($S$2:S861),LISTAS!$D$3:$D$1000,0)),"")</f>
        <v/>
      </c>
      <c r="T861" s="5" t="str">
        <f>IF(S861="","",SUMIFS(DADOS!$J$2:$J$1000,DADOS!$O$2:$O$1000,1,DADOS!$C$2:$C$1000,S861))</f>
        <v/>
      </c>
    </row>
    <row r="862" spans="19:20" x14ac:dyDescent="0.3">
      <c r="S862" t="str">
        <f>IFERROR(INDEX(LISTAS!$A$3:$A$1000,MATCH(ROWS($S$2:S862),LISTAS!$D$3:$D$1000,0)),"")</f>
        <v/>
      </c>
      <c r="T862" s="5" t="str">
        <f>IF(S862="","",SUMIFS(DADOS!$J$2:$J$1000,DADOS!$O$2:$O$1000,1,DADOS!$C$2:$C$1000,S862))</f>
        <v/>
      </c>
    </row>
    <row r="863" spans="19:20" x14ac:dyDescent="0.3">
      <c r="S863" t="str">
        <f>IFERROR(INDEX(LISTAS!$A$3:$A$1000,MATCH(ROWS($S$2:S863),LISTAS!$D$3:$D$1000,0)),"")</f>
        <v/>
      </c>
      <c r="T863" s="5" t="str">
        <f>IF(S863="","",SUMIFS(DADOS!$J$2:$J$1000,DADOS!$O$2:$O$1000,1,DADOS!$C$2:$C$1000,S863))</f>
        <v/>
      </c>
    </row>
    <row r="864" spans="19:20" x14ac:dyDescent="0.3">
      <c r="S864" t="str">
        <f>IFERROR(INDEX(LISTAS!$A$3:$A$1000,MATCH(ROWS($S$2:S864),LISTAS!$D$3:$D$1000,0)),"")</f>
        <v/>
      </c>
      <c r="T864" s="5" t="str">
        <f>IF(S864="","",SUMIFS(DADOS!$J$2:$J$1000,DADOS!$O$2:$O$1000,1,DADOS!$C$2:$C$1000,S864))</f>
        <v/>
      </c>
    </row>
    <row r="865" spans="19:20" x14ac:dyDescent="0.3">
      <c r="S865" t="str">
        <f>IFERROR(INDEX(LISTAS!$A$3:$A$1000,MATCH(ROWS($S$2:S865),LISTAS!$D$3:$D$1000,0)),"")</f>
        <v/>
      </c>
      <c r="T865" s="5" t="str">
        <f>IF(S865="","",SUMIFS(DADOS!$J$2:$J$1000,DADOS!$O$2:$O$1000,1,DADOS!$C$2:$C$1000,S865))</f>
        <v/>
      </c>
    </row>
    <row r="866" spans="19:20" x14ac:dyDescent="0.3">
      <c r="S866" t="str">
        <f>IFERROR(INDEX(LISTAS!$A$3:$A$1000,MATCH(ROWS($S$2:S866),LISTAS!$D$3:$D$1000,0)),"")</f>
        <v/>
      </c>
      <c r="T866" s="5" t="str">
        <f>IF(S866="","",SUMIFS(DADOS!$J$2:$J$1000,DADOS!$O$2:$O$1000,1,DADOS!$C$2:$C$1000,S866))</f>
        <v/>
      </c>
    </row>
    <row r="867" spans="19:20" x14ac:dyDescent="0.3">
      <c r="S867" t="str">
        <f>IFERROR(INDEX(LISTAS!$A$3:$A$1000,MATCH(ROWS($S$2:S867),LISTAS!$D$3:$D$1000,0)),"")</f>
        <v/>
      </c>
      <c r="T867" s="5" t="str">
        <f>IF(S867="","",SUMIFS(DADOS!$J$2:$J$1000,DADOS!$O$2:$O$1000,1,DADOS!$C$2:$C$1000,S867))</f>
        <v/>
      </c>
    </row>
    <row r="868" spans="19:20" x14ac:dyDescent="0.3">
      <c r="S868" t="str">
        <f>IFERROR(INDEX(LISTAS!$A$3:$A$1000,MATCH(ROWS($S$2:S868),LISTAS!$D$3:$D$1000,0)),"")</f>
        <v/>
      </c>
      <c r="T868" s="5" t="str">
        <f>IF(S868="","",SUMIFS(DADOS!$J$2:$J$1000,DADOS!$O$2:$O$1000,1,DADOS!$C$2:$C$1000,S868))</f>
        <v/>
      </c>
    </row>
    <row r="869" spans="19:20" x14ac:dyDescent="0.3">
      <c r="S869" t="str">
        <f>IFERROR(INDEX(LISTAS!$A$3:$A$1000,MATCH(ROWS($S$2:S869),LISTAS!$D$3:$D$1000,0)),"")</f>
        <v/>
      </c>
      <c r="T869" s="5" t="str">
        <f>IF(S869="","",SUMIFS(DADOS!$J$2:$J$1000,DADOS!$O$2:$O$1000,1,DADOS!$C$2:$C$1000,S869))</f>
        <v/>
      </c>
    </row>
    <row r="870" spans="19:20" x14ac:dyDescent="0.3">
      <c r="S870" t="str">
        <f>IFERROR(INDEX(LISTAS!$A$3:$A$1000,MATCH(ROWS($S$2:S870),LISTAS!$D$3:$D$1000,0)),"")</f>
        <v/>
      </c>
      <c r="T870" s="5" t="str">
        <f>IF(S870="","",SUMIFS(DADOS!$J$2:$J$1000,DADOS!$O$2:$O$1000,1,DADOS!$C$2:$C$1000,S870))</f>
        <v/>
      </c>
    </row>
    <row r="871" spans="19:20" x14ac:dyDescent="0.3">
      <c r="S871" t="str">
        <f>IFERROR(INDEX(LISTAS!$A$3:$A$1000,MATCH(ROWS($S$2:S871),LISTAS!$D$3:$D$1000,0)),"")</f>
        <v/>
      </c>
      <c r="T871" s="5" t="str">
        <f>IF(S871="","",SUMIFS(DADOS!$J$2:$J$1000,DADOS!$O$2:$O$1000,1,DADOS!$C$2:$C$1000,S871))</f>
        <v/>
      </c>
    </row>
    <row r="872" spans="19:20" x14ac:dyDescent="0.3">
      <c r="S872" t="str">
        <f>IFERROR(INDEX(LISTAS!$A$3:$A$1000,MATCH(ROWS($S$2:S872),LISTAS!$D$3:$D$1000,0)),"")</f>
        <v/>
      </c>
      <c r="T872" s="5" t="str">
        <f>IF(S872="","",SUMIFS(DADOS!$J$2:$J$1000,DADOS!$O$2:$O$1000,1,DADOS!$C$2:$C$1000,S872))</f>
        <v/>
      </c>
    </row>
    <row r="873" spans="19:20" x14ac:dyDescent="0.3">
      <c r="S873" t="str">
        <f>IFERROR(INDEX(LISTAS!$A$3:$A$1000,MATCH(ROWS($S$2:S873),LISTAS!$D$3:$D$1000,0)),"")</f>
        <v/>
      </c>
      <c r="T873" s="5" t="str">
        <f>IF(S873="","",SUMIFS(DADOS!$J$2:$J$1000,DADOS!$O$2:$O$1000,1,DADOS!$C$2:$C$1000,S873))</f>
        <v/>
      </c>
    </row>
    <row r="874" spans="19:20" x14ac:dyDescent="0.3">
      <c r="S874" t="str">
        <f>IFERROR(INDEX(LISTAS!$A$3:$A$1000,MATCH(ROWS($S$2:S874),LISTAS!$D$3:$D$1000,0)),"")</f>
        <v/>
      </c>
      <c r="T874" s="5" t="str">
        <f>IF(S874="","",SUMIFS(DADOS!$J$2:$J$1000,DADOS!$O$2:$O$1000,1,DADOS!$C$2:$C$1000,S874))</f>
        <v/>
      </c>
    </row>
    <row r="875" spans="19:20" x14ac:dyDescent="0.3">
      <c r="S875" t="str">
        <f>IFERROR(INDEX(LISTAS!$A$3:$A$1000,MATCH(ROWS($S$2:S875),LISTAS!$D$3:$D$1000,0)),"")</f>
        <v/>
      </c>
      <c r="T875" s="5" t="str">
        <f>IF(S875="","",SUMIFS(DADOS!$J$2:$J$1000,DADOS!$O$2:$O$1000,1,DADOS!$C$2:$C$1000,S875))</f>
        <v/>
      </c>
    </row>
    <row r="876" spans="19:20" x14ac:dyDescent="0.3">
      <c r="S876" t="str">
        <f>IFERROR(INDEX(LISTAS!$A$3:$A$1000,MATCH(ROWS($S$2:S876),LISTAS!$D$3:$D$1000,0)),"")</f>
        <v/>
      </c>
      <c r="T876" s="5" t="str">
        <f>IF(S876="","",SUMIFS(DADOS!$J$2:$J$1000,DADOS!$O$2:$O$1000,1,DADOS!$C$2:$C$1000,S876))</f>
        <v/>
      </c>
    </row>
    <row r="877" spans="19:20" x14ac:dyDescent="0.3">
      <c r="S877" t="str">
        <f>IFERROR(INDEX(LISTAS!$A$3:$A$1000,MATCH(ROWS($S$2:S877),LISTAS!$D$3:$D$1000,0)),"")</f>
        <v/>
      </c>
      <c r="T877" s="5" t="str">
        <f>IF(S877="","",SUMIFS(DADOS!$J$2:$J$1000,DADOS!$O$2:$O$1000,1,DADOS!$C$2:$C$1000,S877))</f>
        <v/>
      </c>
    </row>
    <row r="878" spans="19:20" x14ac:dyDescent="0.3">
      <c r="S878" t="str">
        <f>IFERROR(INDEX(LISTAS!$A$3:$A$1000,MATCH(ROWS($S$2:S878),LISTAS!$D$3:$D$1000,0)),"")</f>
        <v/>
      </c>
      <c r="T878" s="5" t="str">
        <f>IF(S878="","",SUMIFS(DADOS!$J$2:$J$1000,DADOS!$O$2:$O$1000,1,DADOS!$C$2:$C$1000,S878))</f>
        <v/>
      </c>
    </row>
    <row r="879" spans="19:20" x14ac:dyDescent="0.3">
      <c r="S879" t="str">
        <f>IFERROR(INDEX(LISTAS!$A$3:$A$1000,MATCH(ROWS($S$2:S879),LISTAS!$D$3:$D$1000,0)),"")</f>
        <v/>
      </c>
      <c r="T879" s="5" t="str">
        <f>IF(S879="","",SUMIFS(DADOS!$J$2:$J$1000,DADOS!$O$2:$O$1000,1,DADOS!$C$2:$C$1000,S879))</f>
        <v/>
      </c>
    </row>
    <row r="880" spans="19:20" x14ac:dyDescent="0.3">
      <c r="S880" t="str">
        <f>IFERROR(INDEX(LISTAS!$A$3:$A$1000,MATCH(ROWS($S$2:S880),LISTAS!$D$3:$D$1000,0)),"")</f>
        <v/>
      </c>
      <c r="T880" s="5" t="str">
        <f>IF(S880="","",SUMIFS(DADOS!$J$2:$J$1000,DADOS!$O$2:$O$1000,1,DADOS!$C$2:$C$1000,S880))</f>
        <v/>
      </c>
    </row>
    <row r="881" spans="19:20" x14ac:dyDescent="0.3">
      <c r="S881" t="str">
        <f>IFERROR(INDEX(LISTAS!$A$3:$A$1000,MATCH(ROWS($S$2:S881),LISTAS!$D$3:$D$1000,0)),"")</f>
        <v/>
      </c>
      <c r="T881" s="5" t="str">
        <f>IF(S881="","",SUMIFS(DADOS!$J$2:$J$1000,DADOS!$O$2:$O$1000,1,DADOS!$C$2:$C$1000,S881))</f>
        <v/>
      </c>
    </row>
    <row r="882" spans="19:20" x14ac:dyDescent="0.3">
      <c r="S882" t="str">
        <f>IFERROR(INDEX(LISTAS!$A$3:$A$1000,MATCH(ROWS($S$2:S882),LISTAS!$D$3:$D$1000,0)),"")</f>
        <v/>
      </c>
      <c r="T882" s="5" t="str">
        <f>IF(S882="","",SUMIFS(DADOS!$J$2:$J$1000,DADOS!$O$2:$O$1000,1,DADOS!$C$2:$C$1000,S882))</f>
        <v/>
      </c>
    </row>
    <row r="883" spans="19:20" x14ac:dyDescent="0.3">
      <c r="S883" t="str">
        <f>IFERROR(INDEX(LISTAS!$A$3:$A$1000,MATCH(ROWS($S$2:S883),LISTAS!$D$3:$D$1000,0)),"")</f>
        <v/>
      </c>
      <c r="T883" s="5" t="str">
        <f>IF(S883="","",SUMIFS(DADOS!$J$2:$J$1000,DADOS!$O$2:$O$1000,1,DADOS!$C$2:$C$1000,S883))</f>
        <v/>
      </c>
    </row>
    <row r="884" spans="19:20" x14ac:dyDescent="0.3">
      <c r="S884" t="str">
        <f>IFERROR(INDEX(LISTAS!$A$3:$A$1000,MATCH(ROWS($S$2:S884),LISTAS!$D$3:$D$1000,0)),"")</f>
        <v/>
      </c>
      <c r="T884" s="5" t="str">
        <f>IF(S884="","",SUMIFS(DADOS!$J$2:$J$1000,DADOS!$O$2:$O$1000,1,DADOS!$C$2:$C$1000,S884))</f>
        <v/>
      </c>
    </row>
    <row r="885" spans="19:20" x14ac:dyDescent="0.3">
      <c r="S885" t="str">
        <f>IFERROR(INDEX(LISTAS!$A$3:$A$1000,MATCH(ROWS($S$2:S885),LISTAS!$D$3:$D$1000,0)),"")</f>
        <v/>
      </c>
      <c r="T885" s="5" t="str">
        <f>IF(S885="","",SUMIFS(DADOS!$J$2:$J$1000,DADOS!$O$2:$O$1000,1,DADOS!$C$2:$C$1000,S885))</f>
        <v/>
      </c>
    </row>
    <row r="886" spans="19:20" x14ac:dyDescent="0.3">
      <c r="S886" t="str">
        <f>IFERROR(INDEX(LISTAS!$A$3:$A$1000,MATCH(ROWS($S$2:S886),LISTAS!$D$3:$D$1000,0)),"")</f>
        <v/>
      </c>
      <c r="T886" s="5" t="str">
        <f>IF(S886="","",SUMIFS(DADOS!$J$2:$J$1000,DADOS!$O$2:$O$1000,1,DADOS!$C$2:$C$1000,S886))</f>
        <v/>
      </c>
    </row>
    <row r="887" spans="19:20" x14ac:dyDescent="0.3">
      <c r="S887" t="str">
        <f>IFERROR(INDEX(LISTAS!$A$3:$A$1000,MATCH(ROWS($S$2:S887),LISTAS!$D$3:$D$1000,0)),"")</f>
        <v/>
      </c>
      <c r="T887" s="5" t="str">
        <f>IF(S887="","",SUMIFS(DADOS!$J$2:$J$1000,DADOS!$O$2:$O$1000,1,DADOS!$C$2:$C$1000,S887))</f>
        <v/>
      </c>
    </row>
    <row r="888" spans="19:20" x14ac:dyDescent="0.3">
      <c r="S888" t="str">
        <f>IFERROR(INDEX(LISTAS!$A$3:$A$1000,MATCH(ROWS($S$2:S888),LISTAS!$D$3:$D$1000,0)),"")</f>
        <v/>
      </c>
      <c r="T888" s="5" t="str">
        <f>IF(S888="","",SUMIFS(DADOS!$J$2:$J$1000,DADOS!$O$2:$O$1000,1,DADOS!$C$2:$C$1000,S888))</f>
        <v/>
      </c>
    </row>
    <row r="889" spans="19:20" x14ac:dyDescent="0.3">
      <c r="S889" t="str">
        <f>IFERROR(INDEX(LISTAS!$A$3:$A$1000,MATCH(ROWS($S$2:S889),LISTAS!$D$3:$D$1000,0)),"")</f>
        <v/>
      </c>
      <c r="T889" s="5" t="str">
        <f>IF(S889="","",SUMIFS(DADOS!$J$2:$J$1000,DADOS!$O$2:$O$1000,1,DADOS!$C$2:$C$1000,S889))</f>
        <v/>
      </c>
    </row>
    <row r="890" spans="19:20" x14ac:dyDescent="0.3">
      <c r="S890" t="str">
        <f>IFERROR(INDEX(LISTAS!$A$3:$A$1000,MATCH(ROWS($S$2:S890),LISTAS!$D$3:$D$1000,0)),"")</f>
        <v/>
      </c>
      <c r="T890" s="5" t="str">
        <f>IF(S890="","",SUMIFS(DADOS!$J$2:$J$1000,DADOS!$O$2:$O$1000,1,DADOS!$C$2:$C$1000,S890))</f>
        <v/>
      </c>
    </row>
    <row r="891" spans="19:20" x14ac:dyDescent="0.3">
      <c r="S891" t="str">
        <f>IFERROR(INDEX(LISTAS!$A$3:$A$1000,MATCH(ROWS($S$2:S891),LISTAS!$D$3:$D$1000,0)),"")</f>
        <v/>
      </c>
      <c r="T891" s="5" t="str">
        <f>IF(S891="","",SUMIFS(DADOS!$J$2:$J$1000,DADOS!$O$2:$O$1000,1,DADOS!$C$2:$C$1000,S891))</f>
        <v/>
      </c>
    </row>
    <row r="892" spans="19:20" x14ac:dyDescent="0.3">
      <c r="S892" t="str">
        <f>IFERROR(INDEX(LISTAS!$A$3:$A$1000,MATCH(ROWS($S$2:S892),LISTAS!$D$3:$D$1000,0)),"")</f>
        <v/>
      </c>
      <c r="T892" s="5" t="str">
        <f>IF(S892="","",SUMIFS(DADOS!$J$2:$J$1000,DADOS!$O$2:$O$1000,1,DADOS!$C$2:$C$1000,S892))</f>
        <v/>
      </c>
    </row>
    <row r="893" spans="19:20" x14ac:dyDescent="0.3">
      <c r="S893" t="str">
        <f>IFERROR(INDEX(LISTAS!$A$3:$A$1000,MATCH(ROWS($S$2:S893),LISTAS!$D$3:$D$1000,0)),"")</f>
        <v/>
      </c>
      <c r="T893" s="5" t="str">
        <f>IF(S893="","",SUMIFS(DADOS!$J$2:$J$1000,DADOS!$O$2:$O$1000,1,DADOS!$C$2:$C$1000,S893))</f>
        <v/>
      </c>
    </row>
    <row r="894" spans="19:20" x14ac:dyDescent="0.3">
      <c r="S894" t="str">
        <f>IFERROR(INDEX(LISTAS!$A$3:$A$1000,MATCH(ROWS($S$2:S894),LISTAS!$D$3:$D$1000,0)),"")</f>
        <v/>
      </c>
      <c r="T894" s="5" t="str">
        <f>IF(S894="","",SUMIFS(DADOS!$J$2:$J$1000,DADOS!$O$2:$O$1000,1,DADOS!$C$2:$C$1000,S894))</f>
        <v/>
      </c>
    </row>
    <row r="895" spans="19:20" x14ac:dyDescent="0.3">
      <c r="S895" t="str">
        <f>IFERROR(INDEX(LISTAS!$A$3:$A$1000,MATCH(ROWS($S$2:S895),LISTAS!$D$3:$D$1000,0)),"")</f>
        <v/>
      </c>
      <c r="T895" s="5" t="str">
        <f>IF(S895="","",SUMIFS(DADOS!$J$2:$J$1000,DADOS!$O$2:$O$1000,1,DADOS!$C$2:$C$1000,S895))</f>
        <v/>
      </c>
    </row>
    <row r="896" spans="19:20" x14ac:dyDescent="0.3">
      <c r="S896" t="str">
        <f>IFERROR(INDEX(LISTAS!$A$3:$A$1000,MATCH(ROWS($S$2:S896),LISTAS!$D$3:$D$1000,0)),"")</f>
        <v/>
      </c>
      <c r="T896" s="5" t="str">
        <f>IF(S896="","",SUMIFS(DADOS!$J$2:$J$1000,DADOS!$O$2:$O$1000,1,DADOS!$C$2:$C$1000,S896))</f>
        <v/>
      </c>
    </row>
    <row r="897" spans="19:20" x14ac:dyDescent="0.3">
      <c r="S897" t="str">
        <f>IFERROR(INDEX(LISTAS!$A$3:$A$1000,MATCH(ROWS($S$2:S897),LISTAS!$D$3:$D$1000,0)),"")</f>
        <v/>
      </c>
      <c r="T897" s="5" t="str">
        <f>IF(S897="","",SUMIFS(DADOS!$J$2:$J$1000,DADOS!$O$2:$O$1000,1,DADOS!$C$2:$C$1000,S897))</f>
        <v/>
      </c>
    </row>
    <row r="898" spans="19:20" x14ac:dyDescent="0.3">
      <c r="S898" t="str">
        <f>IFERROR(INDEX(LISTAS!$A$3:$A$1000,MATCH(ROWS($S$2:S898),LISTAS!$D$3:$D$1000,0)),"")</f>
        <v/>
      </c>
      <c r="T898" s="5" t="str">
        <f>IF(S898="","",SUMIFS(DADOS!$J$2:$J$1000,DADOS!$O$2:$O$1000,1,DADOS!$C$2:$C$1000,S898))</f>
        <v/>
      </c>
    </row>
    <row r="899" spans="19:20" x14ac:dyDescent="0.3">
      <c r="S899" t="str">
        <f>IFERROR(INDEX(LISTAS!$A$3:$A$1000,MATCH(ROWS($S$2:S899),LISTAS!$D$3:$D$1000,0)),"")</f>
        <v/>
      </c>
      <c r="T899" s="5" t="str">
        <f>IF(S899="","",SUMIFS(DADOS!$J$2:$J$1000,DADOS!$O$2:$O$1000,1,DADOS!$C$2:$C$1000,S899))</f>
        <v/>
      </c>
    </row>
    <row r="900" spans="19:20" x14ac:dyDescent="0.3">
      <c r="S900" t="str">
        <f>IFERROR(INDEX(LISTAS!$A$3:$A$1000,MATCH(ROWS($S$2:S900),LISTAS!$D$3:$D$1000,0)),"")</f>
        <v/>
      </c>
      <c r="T900" s="5" t="str">
        <f>IF(S900="","",SUMIFS(DADOS!$J$2:$J$1000,DADOS!$O$2:$O$1000,1,DADOS!$C$2:$C$1000,S900))</f>
        <v/>
      </c>
    </row>
    <row r="901" spans="19:20" x14ac:dyDescent="0.3">
      <c r="S901" t="str">
        <f>IFERROR(INDEX(LISTAS!$A$3:$A$1000,MATCH(ROWS($S$2:S901),LISTAS!$D$3:$D$1000,0)),"")</f>
        <v/>
      </c>
      <c r="T901" s="5" t="str">
        <f>IF(S901="","",SUMIFS(DADOS!$J$2:$J$1000,DADOS!$O$2:$O$1000,1,DADOS!$C$2:$C$1000,S901))</f>
        <v/>
      </c>
    </row>
    <row r="902" spans="19:20" x14ac:dyDescent="0.3">
      <c r="S902" t="str">
        <f>IFERROR(INDEX(LISTAS!$A$3:$A$1000,MATCH(ROWS($S$2:S902),LISTAS!$D$3:$D$1000,0)),"")</f>
        <v/>
      </c>
      <c r="T902" s="5" t="str">
        <f>IF(S902="","",SUMIFS(DADOS!$J$2:$J$1000,DADOS!$O$2:$O$1000,1,DADOS!$C$2:$C$1000,S902))</f>
        <v/>
      </c>
    </row>
    <row r="903" spans="19:20" x14ac:dyDescent="0.3">
      <c r="S903" t="str">
        <f>IFERROR(INDEX(LISTAS!$A$3:$A$1000,MATCH(ROWS($S$2:S903),LISTAS!$D$3:$D$1000,0)),"")</f>
        <v/>
      </c>
      <c r="T903" s="5" t="str">
        <f>IF(S903="","",SUMIFS(DADOS!$J$2:$J$1000,DADOS!$O$2:$O$1000,1,DADOS!$C$2:$C$1000,S903))</f>
        <v/>
      </c>
    </row>
    <row r="904" spans="19:20" x14ac:dyDescent="0.3">
      <c r="S904" t="str">
        <f>IFERROR(INDEX(LISTAS!$A$3:$A$1000,MATCH(ROWS($S$2:S904),LISTAS!$D$3:$D$1000,0)),"")</f>
        <v/>
      </c>
      <c r="T904" s="5" t="str">
        <f>IF(S904="","",SUMIFS(DADOS!$J$2:$J$1000,DADOS!$O$2:$O$1000,1,DADOS!$C$2:$C$1000,S904))</f>
        <v/>
      </c>
    </row>
    <row r="905" spans="19:20" x14ac:dyDescent="0.3">
      <c r="S905" t="str">
        <f>IFERROR(INDEX(LISTAS!$A$3:$A$1000,MATCH(ROWS($S$2:S905),LISTAS!$D$3:$D$1000,0)),"")</f>
        <v/>
      </c>
      <c r="T905" s="5" t="str">
        <f>IF(S905="","",SUMIFS(DADOS!$J$2:$J$1000,DADOS!$O$2:$O$1000,1,DADOS!$C$2:$C$1000,S905))</f>
        <v/>
      </c>
    </row>
    <row r="906" spans="19:20" x14ac:dyDescent="0.3">
      <c r="S906" t="str">
        <f>IFERROR(INDEX(LISTAS!$A$3:$A$1000,MATCH(ROWS($S$2:S906),LISTAS!$D$3:$D$1000,0)),"")</f>
        <v/>
      </c>
      <c r="T906" s="5" t="str">
        <f>IF(S906="","",SUMIFS(DADOS!$J$2:$J$1000,DADOS!$O$2:$O$1000,1,DADOS!$C$2:$C$1000,S906))</f>
        <v/>
      </c>
    </row>
    <row r="907" spans="19:20" x14ac:dyDescent="0.3">
      <c r="S907" t="str">
        <f>IFERROR(INDEX(LISTAS!$A$3:$A$1000,MATCH(ROWS($S$2:S907),LISTAS!$D$3:$D$1000,0)),"")</f>
        <v/>
      </c>
      <c r="T907" s="5" t="str">
        <f>IF(S907="","",SUMIFS(DADOS!$J$2:$J$1000,DADOS!$O$2:$O$1000,1,DADOS!$C$2:$C$1000,S907))</f>
        <v/>
      </c>
    </row>
    <row r="908" spans="19:20" x14ac:dyDescent="0.3">
      <c r="S908" t="str">
        <f>IFERROR(INDEX(LISTAS!$A$3:$A$1000,MATCH(ROWS($S$2:S908),LISTAS!$D$3:$D$1000,0)),"")</f>
        <v/>
      </c>
      <c r="T908" s="5" t="str">
        <f>IF(S908="","",SUMIFS(DADOS!$J$2:$J$1000,DADOS!$O$2:$O$1000,1,DADOS!$C$2:$C$1000,S908))</f>
        <v/>
      </c>
    </row>
    <row r="909" spans="19:20" x14ac:dyDescent="0.3">
      <c r="S909" t="str">
        <f>IFERROR(INDEX(LISTAS!$A$3:$A$1000,MATCH(ROWS($S$2:S909),LISTAS!$D$3:$D$1000,0)),"")</f>
        <v/>
      </c>
      <c r="T909" s="5" t="str">
        <f>IF(S909="","",SUMIFS(DADOS!$J$2:$J$1000,DADOS!$O$2:$O$1000,1,DADOS!$C$2:$C$1000,S909))</f>
        <v/>
      </c>
    </row>
    <row r="910" spans="19:20" x14ac:dyDescent="0.3">
      <c r="S910" t="str">
        <f>IFERROR(INDEX(LISTAS!$A$3:$A$1000,MATCH(ROWS($S$2:S910),LISTAS!$D$3:$D$1000,0)),"")</f>
        <v/>
      </c>
      <c r="T910" s="5" t="str">
        <f>IF(S910="","",SUMIFS(DADOS!$J$2:$J$1000,DADOS!$O$2:$O$1000,1,DADOS!$C$2:$C$1000,S910))</f>
        <v/>
      </c>
    </row>
    <row r="911" spans="19:20" x14ac:dyDescent="0.3">
      <c r="S911" t="str">
        <f>IFERROR(INDEX(LISTAS!$A$3:$A$1000,MATCH(ROWS($S$2:S911),LISTAS!$D$3:$D$1000,0)),"")</f>
        <v/>
      </c>
      <c r="T911" s="5" t="str">
        <f>IF(S911="","",SUMIFS(DADOS!$J$2:$J$1000,DADOS!$O$2:$O$1000,1,DADOS!$C$2:$C$1000,S911))</f>
        <v/>
      </c>
    </row>
    <row r="912" spans="19:20" x14ac:dyDescent="0.3">
      <c r="S912" t="str">
        <f>IFERROR(INDEX(LISTAS!$A$3:$A$1000,MATCH(ROWS($S$2:S912),LISTAS!$D$3:$D$1000,0)),"")</f>
        <v/>
      </c>
      <c r="T912" s="5" t="str">
        <f>IF(S912="","",SUMIFS(DADOS!$J$2:$J$1000,DADOS!$O$2:$O$1000,1,DADOS!$C$2:$C$1000,S912))</f>
        <v/>
      </c>
    </row>
    <row r="913" spans="19:20" x14ac:dyDescent="0.3">
      <c r="S913" t="str">
        <f>IFERROR(INDEX(LISTAS!$A$3:$A$1000,MATCH(ROWS($S$2:S913),LISTAS!$D$3:$D$1000,0)),"")</f>
        <v/>
      </c>
      <c r="T913" s="5" t="str">
        <f>IF(S913="","",SUMIFS(DADOS!$J$2:$J$1000,DADOS!$O$2:$O$1000,1,DADOS!$C$2:$C$1000,S913))</f>
        <v/>
      </c>
    </row>
    <row r="914" spans="19:20" x14ac:dyDescent="0.3">
      <c r="S914" t="str">
        <f>IFERROR(INDEX(LISTAS!$A$3:$A$1000,MATCH(ROWS($S$2:S914),LISTAS!$D$3:$D$1000,0)),"")</f>
        <v/>
      </c>
      <c r="T914" s="5" t="str">
        <f>IF(S914="","",SUMIFS(DADOS!$J$2:$J$1000,DADOS!$O$2:$O$1000,1,DADOS!$C$2:$C$1000,S914))</f>
        <v/>
      </c>
    </row>
    <row r="915" spans="19:20" x14ac:dyDescent="0.3">
      <c r="S915" t="str">
        <f>IFERROR(INDEX(LISTAS!$A$3:$A$1000,MATCH(ROWS($S$2:S915),LISTAS!$D$3:$D$1000,0)),"")</f>
        <v/>
      </c>
      <c r="T915" s="5" t="str">
        <f>IF(S915="","",SUMIFS(DADOS!$J$2:$J$1000,DADOS!$O$2:$O$1000,1,DADOS!$C$2:$C$1000,S915))</f>
        <v/>
      </c>
    </row>
    <row r="916" spans="19:20" x14ac:dyDescent="0.3">
      <c r="S916" t="str">
        <f>IFERROR(INDEX(LISTAS!$A$3:$A$1000,MATCH(ROWS($S$2:S916),LISTAS!$D$3:$D$1000,0)),"")</f>
        <v/>
      </c>
      <c r="T916" s="5" t="str">
        <f>IF(S916="","",SUMIFS(DADOS!$J$2:$J$1000,DADOS!$O$2:$O$1000,1,DADOS!$C$2:$C$1000,S916))</f>
        <v/>
      </c>
    </row>
    <row r="917" spans="19:20" x14ac:dyDescent="0.3">
      <c r="S917" t="str">
        <f>IFERROR(INDEX(LISTAS!$A$3:$A$1000,MATCH(ROWS($S$2:S917),LISTAS!$D$3:$D$1000,0)),"")</f>
        <v/>
      </c>
      <c r="T917" s="5" t="str">
        <f>IF(S917="","",SUMIFS(DADOS!$J$2:$J$1000,DADOS!$O$2:$O$1000,1,DADOS!$C$2:$C$1000,S917))</f>
        <v/>
      </c>
    </row>
    <row r="918" spans="19:20" x14ac:dyDescent="0.3">
      <c r="S918" t="str">
        <f>IFERROR(INDEX(LISTAS!$A$3:$A$1000,MATCH(ROWS($S$2:S918),LISTAS!$D$3:$D$1000,0)),"")</f>
        <v/>
      </c>
      <c r="T918" s="5" t="str">
        <f>IF(S918="","",SUMIFS(DADOS!$J$2:$J$1000,DADOS!$O$2:$O$1000,1,DADOS!$C$2:$C$1000,S918))</f>
        <v/>
      </c>
    </row>
    <row r="919" spans="19:20" x14ac:dyDescent="0.3">
      <c r="S919" t="str">
        <f>IFERROR(INDEX(LISTAS!$A$3:$A$1000,MATCH(ROWS($S$2:S919),LISTAS!$D$3:$D$1000,0)),"")</f>
        <v/>
      </c>
      <c r="T919" s="5" t="str">
        <f>IF(S919="","",SUMIFS(DADOS!$J$2:$J$1000,DADOS!$O$2:$O$1000,1,DADOS!$C$2:$C$1000,S919))</f>
        <v/>
      </c>
    </row>
    <row r="920" spans="19:20" x14ac:dyDescent="0.3">
      <c r="S920" t="str">
        <f>IFERROR(INDEX(LISTAS!$A$3:$A$1000,MATCH(ROWS($S$2:S920),LISTAS!$D$3:$D$1000,0)),"")</f>
        <v/>
      </c>
      <c r="T920" s="5" t="str">
        <f>IF(S920="","",SUMIFS(DADOS!$J$2:$J$1000,DADOS!$O$2:$O$1000,1,DADOS!$C$2:$C$1000,S920))</f>
        <v/>
      </c>
    </row>
    <row r="921" spans="19:20" x14ac:dyDescent="0.3">
      <c r="S921" t="str">
        <f>IFERROR(INDEX(LISTAS!$A$3:$A$1000,MATCH(ROWS($S$2:S921),LISTAS!$D$3:$D$1000,0)),"")</f>
        <v/>
      </c>
      <c r="T921" s="5" t="str">
        <f>IF(S921="","",SUMIFS(DADOS!$J$2:$J$1000,DADOS!$O$2:$O$1000,1,DADOS!$C$2:$C$1000,S921))</f>
        <v/>
      </c>
    </row>
    <row r="922" spans="19:20" x14ac:dyDescent="0.3">
      <c r="S922" t="str">
        <f>IFERROR(INDEX(LISTAS!$A$3:$A$1000,MATCH(ROWS($S$2:S922),LISTAS!$D$3:$D$1000,0)),"")</f>
        <v/>
      </c>
      <c r="T922" s="5" t="str">
        <f>IF(S922="","",SUMIFS(DADOS!$J$2:$J$1000,DADOS!$O$2:$O$1000,1,DADOS!$C$2:$C$1000,S922))</f>
        <v/>
      </c>
    </row>
    <row r="923" spans="19:20" x14ac:dyDescent="0.3">
      <c r="S923" t="str">
        <f>IFERROR(INDEX(LISTAS!$A$3:$A$1000,MATCH(ROWS($S$2:S923),LISTAS!$D$3:$D$1000,0)),"")</f>
        <v/>
      </c>
      <c r="T923" s="5" t="str">
        <f>IF(S923="","",SUMIFS(DADOS!$J$2:$J$1000,DADOS!$O$2:$O$1000,1,DADOS!$C$2:$C$1000,S923))</f>
        <v/>
      </c>
    </row>
    <row r="924" spans="19:20" x14ac:dyDescent="0.3">
      <c r="S924" t="str">
        <f>IFERROR(INDEX(LISTAS!$A$3:$A$1000,MATCH(ROWS($S$2:S924),LISTAS!$D$3:$D$1000,0)),"")</f>
        <v/>
      </c>
      <c r="T924" s="5" t="str">
        <f>IF(S924="","",SUMIFS(DADOS!$J$2:$J$1000,DADOS!$O$2:$O$1000,1,DADOS!$C$2:$C$1000,S924))</f>
        <v/>
      </c>
    </row>
    <row r="925" spans="19:20" x14ac:dyDescent="0.3">
      <c r="S925" t="str">
        <f>IFERROR(INDEX(LISTAS!$A$3:$A$1000,MATCH(ROWS($S$2:S925),LISTAS!$D$3:$D$1000,0)),"")</f>
        <v/>
      </c>
      <c r="T925" s="5" t="str">
        <f>IF(S925="","",SUMIFS(DADOS!$J$2:$J$1000,DADOS!$O$2:$O$1000,1,DADOS!$C$2:$C$1000,S925))</f>
        <v/>
      </c>
    </row>
    <row r="926" spans="19:20" x14ac:dyDescent="0.3">
      <c r="S926" t="str">
        <f>IFERROR(INDEX(LISTAS!$A$3:$A$1000,MATCH(ROWS($S$2:S926),LISTAS!$D$3:$D$1000,0)),"")</f>
        <v/>
      </c>
      <c r="T926" s="5" t="str">
        <f>IF(S926="","",SUMIFS(DADOS!$J$2:$J$1000,DADOS!$O$2:$O$1000,1,DADOS!$C$2:$C$1000,S926))</f>
        <v/>
      </c>
    </row>
    <row r="927" spans="19:20" x14ac:dyDescent="0.3">
      <c r="S927" t="str">
        <f>IFERROR(INDEX(LISTAS!$A$3:$A$1000,MATCH(ROWS($S$2:S927),LISTAS!$D$3:$D$1000,0)),"")</f>
        <v/>
      </c>
      <c r="T927" s="5" t="str">
        <f>IF(S927="","",SUMIFS(DADOS!$J$2:$J$1000,DADOS!$O$2:$O$1000,1,DADOS!$C$2:$C$1000,S927))</f>
        <v/>
      </c>
    </row>
    <row r="928" spans="19:20" x14ac:dyDescent="0.3">
      <c r="S928" t="str">
        <f>IFERROR(INDEX(LISTAS!$A$3:$A$1000,MATCH(ROWS($S$2:S928),LISTAS!$D$3:$D$1000,0)),"")</f>
        <v/>
      </c>
      <c r="T928" s="5" t="str">
        <f>IF(S928="","",SUMIFS(DADOS!$J$2:$J$1000,DADOS!$O$2:$O$1000,1,DADOS!$C$2:$C$1000,S928))</f>
        <v/>
      </c>
    </row>
    <row r="929" spans="19:20" x14ac:dyDescent="0.3">
      <c r="S929" t="str">
        <f>IFERROR(INDEX(LISTAS!$A$3:$A$1000,MATCH(ROWS($S$2:S929),LISTAS!$D$3:$D$1000,0)),"")</f>
        <v/>
      </c>
      <c r="T929" s="5" t="str">
        <f>IF(S929="","",SUMIFS(DADOS!$J$2:$J$1000,DADOS!$O$2:$O$1000,1,DADOS!$C$2:$C$1000,S929))</f>
        <v/>
      </c>
    </row>
    <row r="930" spans="19:20" x14ac:dyDescent="0.3">
      <c r="S930" t="str">
        <f>IFERROR(INDEX(LISTAS!$A$3:$A$1000,MATCH(ROWS($S$2:S930),LISTAS!$D$3:$D$1000,0)),"")</f>
        <v/>
      </c>
      <c r="T930" s="5" t="str">
        <f>IF(S930="","",SUMIFS(DADOS!$J$2:$J$1000,DADOS!$O$2:$O$1000,1,DADOS!$C$2:$C$1000,S930))</f>
        <v/>
      </c>
    </row>
    <row r="931" spans="19:20" x14ac:dyDescent="0.3">
      <c r="S931" t="str">
        <f>IFERROR(INDEX(LISTAS!$A$3:$A$1000,MATCH(ROWS($S$2:S931),LISTAS!$D$3:$D$1000,0)),"")</f>
        <v/>
      </c>
      <c r="T931" s="5" t="str">
        <f>IF(S931="","",SUMIFS(DADOS!$J$2:$J$1000,DADOS!$O$2:$O$1000,1,DADOS!$C$2:$C$1000,S931))</f>
        <v/>
      </c>
    </row>
    <row r="932" spans="19:20" x14ac:dyDescent="0.3">
      <c r="S932" t="str">
        <f>IFERROR(INDEX(LISTAS!$A$3:$A$1000,MATCH(ROWS($S$2:S932),LISTAS!$D$3:$D$1000,0)),"")</f>
        <v/>
      </c>
      <c r="T932" s="5" t="str">
        <f>IF(S932="","",SUMIFS(DADOS!$J$2:$J$1000,DADOS!$O$2:$O$1000,1,DADOS!$C$2:$C$1000,S932))</f>
        <v/>
      </c>
    </row>
    <row r="933" spans="19:20" x14ac:dyDescent="0.3">
      <c r="S933" t="str">
        <f>IFERROR(INDEX(LISTAS!$A$3:$A$1000,MATCH(ROWS($S$2:S933),LISTAS!$D$3:$D$1000,0)),"")</f>
        <v/>
      </c>
      <c r="T933" s="5" t="str">
        <f>IF(S933="","",SUMIFS(DADOS!$J$2:$J$1000,DADOS!$O$2:$O$1000,1,DADOS!$C$2:$C$1000,S933))</f>
        <v/>
      </c>
    </row>
    <row r="934" spans="19:20" x14ac:dyDescent="0.3">
      <c r="S934" t="str">
        <f>IFERROR(INDEX(LISTAS!$A$3:$A$1000,MATCH(ROWS($S$2:S934),LISTAS!$D$3:$D$1000,0)),"")</f>
        <v/>
      </c>
      <c r="T934" s="5" t="str">
        <f>IF(S934="","",SUMIFS(DADOS!$J$2:$J$1000,DADOS!$O$2:$O$1000,1,DADOS!$C$2:$C$1000,S934))</f>
        <v/>
      </c>
    </row>
    <row r="935" spans="19:20" x14ac:dyDescent="0.3">
      <c r="S935" t="str">
        <f>IFERROR(INDEX(LISTAS!$A$3:$A$1000,MATCH(ROWS($S$2:S935),LISTAS!$D$3:$D$1000,0)),"")</f>
        <v/>
      </c>
      <c r="T935" s="5" t="str">
        <f>IF(S935="","",SUMIFS(DADOS!$J$2:$J$1000,DADOS!$O$2:$O$1000,1,DADOS!$C$2:$C$1000,S935))</f>
        <v/>
      </c>
    </row>
    <row r="936" spans="19:20" x14ac:dyDescent="0.3">
      <c r="S936" t="str">
        <f>IFERROR(INDEX(LISTAS!$A$3:$A$1000,MATCH(ROWS($S$2:S936),LISTAS!$D$3:$D$1000,0)),"")</f>
        <v/>
      </c>
      <c r="T936" s="5" t="str">
        <f>IF(S936="","",SUMIFS(DADOS!$J$2:$J$1000,DADOS!$O$2:$O$1000,1,DADOS!$C$2:$C$1000,S936))</f>
        <v/>
      </c>
    </row>
    <row r="937" spans="19:20" x14ac:dyDescent="0.3">
      <c r="S937" t="str">
        <f>IFERROR(INDEX(LISTAS!$A$3:$A$1000,MATCH(ROWS($S$2:S937),LISTAS!$D$3:$D$1000,0)),"")</f>
        <v/>
      </c>
      <c r="T937" s="5" t="str">
        <f>IF(S937="","",SUMIFS(DADOS!$J$2:$J$1000,DADOS!$O$2:$O$1000,1,DADOS!$C$2:$C$1000,S937))</f>
        <v/>
      </c>
    </row>
    <row r="938" spans="19:20" x14ac:dyDescent="0.3">
      <c r="S938" t="str">
        <f>IFERROR(INDEX(LISTAS!$A$3:$A$1000,MATCH(ROWS($S$2:S938),LISTAS!$D$3:$D$1000,0)),"")</f>
        <v/>
      </c>
      <c r="T938" s="5" t="str">
        <f>IF(S938="","",SUMIFS(DADOS!$J$2:$J$1000,DADOS!$O$2:$O$1000,1,DADOS!$C$2:$C$1000,S938))</f>
        <v/>
      </c>
    </row>
    <row r="939" spans="19:20" x14ac:dyDescent="0.3">
      <c r="S939" t="str">
        <f>IFERROR(INDEX(LISTAS!$A$3:$A$1000,MATCH(ROWS($S$2:S939),LISTAS!$D$3:$D$1000,0)),"")</f>
        <v/>
      </c>
      <c r="T939" s="5" t="str">
        <f>IF(S939="","",SUMIFS(DADOS!$J$2:$J$1000,DADOS!$O$2:$O$1000,1,DADOS!$C$2:$C$1000,S939))</f>
        <v/>
      </c>
    </row>
    <row r="940" spans="19:20" x14ac:dyDescent="0.3">
      <c r="S940" t="str">
        <f>IFERROR(INDEX(LISTAS!$A$3:$A$1000,MATCH(ROWS($S$2:S940),LISTAS!$D$3:$D$1000,0)),"")</f>
        <v/>
      </c>
      <c r="T940" s="5" t="str">
        <f>IF(S940="","",SUMIFS(DADOS!$J$2:$J$1000,DADOS!$O$2:$O$1000,1,DADOS!$C$2:$C$1000,S940))</f>
        <v/>
      </c>
    </row>
    <row r="941" spans="19:20" x14ac:dyDescent="0.3">
      <c r="S941" t="str">
        <f>IFERROR(INDEX(LISTAS!$A$3:$A$1000,MATCH(ROWS($S$2:S941),LISTAS!$D$3:$D$1000,0)),"")</f>
        <v/>
      </c>
      <c r="T941" s="5" t="str">
        <f>IF(S941="","",SUMIFS(DADOS!$J$2:$J$1000,DADOS!$O$2:$O$1000,1,DADOS!$C$2:$C$1000,S941))</f>
        <v/>
      </c>
    </row>
    <row r="942" spans="19:20" x14ac:dyDescent="0.3">
      <c r="S942" t="str">
        <f>IFERROR(INDEX(LISTAS!$A$3:$A$1000,MATCH(ROWS($S$2:S942),LISTAS!$D$3:$D$1000,0)),"")</f>
        <v/>
      </c>
      <c r="T942" s="5" t="str">
        <f>IF(S942="","",SUMIFS(DADOS!$J$2:$J$1000,DADOS!$O$2:$O$1000,1,DADOS!$C$2:$C$1000,S942))</f>
        <v/>
      </c>
    </row>
    <row r="943" spans="19:20" x14ac:dyDescent="0.3">
      <c r="S943" t="str">
        <f>IFERROR(INDEX(LISTAS!$A$3:$A$1000,MATCH(ROWS($S$2:S943),LISTAS!$D$3:$D$1000,0)),"")</f>
        <v/>
      </c>
      <c r="T943" s="5" t="str">
        <f>IF(S943="","",SUMIFS(DADOS!$J$2:$J$1000,DADOS!$O$2:$O$1000,1,DADOS!$C$2:$C$1000,S943))</f>
        <v/>
      </c>
    </row>
    <row r="944" spans="19:20" x14ac:dyDescent="0.3">
      <c r="S944" t="str">
        <f>IFERROR(INDEX(LISTAS!$A$3:$A$1000,MATCH(ROWS($S$2:S944),LISTAS!$D$3:$D$1000,0)),"")</f>
        <v/>
      </c>
      <c r="T944" s="5" t="str">
        <f>IF(S944="","",SUMIFS(DADOS!$J$2:$J$1000,DADOS!$O$2:$O$1000,1,DADOS!$C$2:$C$1000,S944))</f>
        <v/>
      </c>
    </row>
    <row r="945" spans="19:20" x14ac:dyDescent="0.3">
      <c r="S945" t="str">
        <f>IFERROR(INDEX(LISTAS!$A$3:$A$1000,MATCH(ROWS($S$2:S945),LISTAS!$D$3:$D$1000,0)),"")</f>
        <v/>
      </c>
      <c r="T945" s="5" t="str">
        <f>IF(S945="","",SUMIFS(DADOS!$J$2:$J$1000,DADOS!$O$2:$O$1000,1,DADOS!$C$2:$C$1000,S945))</f>
        <v/>
      </c>
    </row>
    <row r="946" spans="19:20" x14ac:dyDescent="0.3">
      <c r="S946" t="str">
        <f>IFERROR(INDEX(LISTAS!$A$3:$A$1000,MATCH(ROWS($S$2:S946),LISTAS!$D$3:$D$1000,0)),"")</f>
        <v/>
      </c>
      <c r="T946" s="5" t="str">
        <f>IF(S946="","",SUMIFS(DADOS!$J$2:$J$1000,DADOS!$O$2:$O$1000,1,DADOS!$C$2:$C$1000,S946))</f>
        <v/>
      </c>
    </row>
    <row r="947" spans="19:20" x14ac:dyDescent="0.3">
      <c r="S947" t="str">
        <f>IFERROR(INDEX(LISTAS!$A$3:$A$1000,MATCH(ROWS($S$2:S947),LISTAS!$D$3:$D$1000,0)),"")</f>
        <v/>
      </c>
      <c r="T947" s="5" t="str">
        <f>IF(S947="","",SUMIFS(DADOS!$J$2:$J$1000,DADOS!$O$2:$O$1000,1,DADOS!$C$2:$C$1000,S947))</f>
        <v/>
      </c>
    </row>
    <row r="948" spans="19:20" x14ac:dyDescent="0.3">
      <c r="S948" t="str">
        <f>IFERROR(INDEX(LISTAS!$A$3:$A$1000,MATCH(ROWS($S$2:S948),LISTAS!$D$3:$D$1000,0)),"")</f>
        <v/>
      </c>
      <c r="T948" s="5" t="str">
        <f>IF(S948="","",SUMIFS(DADOS!$J$2:$J$1000,DADOS!$O$2:$O$1000,1,DADOS!$C$2:$C$1000,S948))</f>
        <v/>
      </c>
    </row>
    <row r="949" spans="19:20" x14ac:dyDescent="0.3">
      <c r="S949" t="str">
        <f>IFERROR(INDEX(LISTAS!$A$3:$A$1000,MATCH(ROWS($S$2:S949),LISTAS!$D$3:$D$1000,0)),"")</f>
        <v/>
      </c>
      <c r="T949" s="5" t="str">
        <f>IF(S949="","",SUMIFS(DADOS!$J$2:$J$1000,DADOS!$O$2:$O$1000,1,DADOS!$C$2:$C$1000,S949))</f>
        <v/>
      </c>
    </row>
    <row r="950" spans="19:20" x14ac:dyDescent="0.3">
      <c r="S950" t="str">
        <f>IFERROR(INDEX(LISTAS!$A$3:$A$1000,MATCH(ROWS($S$2:S950),LISTAS!$D$3:$D$1000,0)),"")</f>
        <v/>
      </c>
      <c r="T950" s="5" t="str">
        <f>IF(S950="","",SUMIFS(DADOS!$J$2:$J$1000,DADOS!$O$2:$O$1000,1,DADOS!$C$2:$C$1000,S950))</f>
        <v/>
      </c>
    </row>
    <row r="951" spans="19:20" x14ac:dyDescent="0.3">
      <c r="S951" t="str">
        <f>IFERROR(INDEX(LISTAS!$A$3:$A$1000,MATCH(ROWS($S$2:S951),LISTAS!$D$3:$D$1000,0)),"")</f>
        <v/>
      </c>
      <c r="T951" s="5" t="str">
        <f>IF(S951="","",SUMIFS(DADOS!$J$2:$J$1000,DADOS!$O$2:$O$1000,1,DADOS!$C$2:$C$1000,S951))</f>
        <v/>
      </c>
    </row>
    <row r="952" spans="19:20" x14ac:dyDescent="0.3">
      <c r="S952" t="str">
        <f>IFERROR(INDEX(LISTAS!$A$3:$A$1000,MATCH(ROWS($S$2:S952),LISTAS!$D$3:$D$1000,0)),"")</f>
        <v/>
      </c>
      <c r="T952" s="5" t="str">
        <f>IF(S952="","",SUMIFS(DADOS!$J$2:$J$1000,DADOS!$O$2:$O$1000,1,DADOS!$C$2:$C$1000,S952))</f>
        <v/>
      </c>
    </row>
    <row r="953" spans="19:20" x14ac:dyDescent="0.3">
      <c r="S953" t="str">
        <f>IFERROR(INDEX(LISTAS!$A$3:$A$1000,MATCH(ROWS($S$2:S953),LISTAS!$D$3:$D$1000,0)),"")</f>
        <v/>
      </c>
      <c r="T953" s="5" t="str">
        <f>IF(S953="","",SUMIFS(DADOS!$J$2:$J$1000,DADOS!$O$2:$O$1000,1,DADOS!$C$2:$C$1000,S953))</f>
        <v/>
      </c>
    </row>
    <row r="954" spans="19:20" x14ac:dyDescent="0.3">
      <c r="S954" t="str">
        <f>IFERROR(INDEX(LISTAS!$A$3:$A$1000,MATCH(ROWS($S$2:S954),LISTAS!$D$3:$D$1000,0)),"")</f>
        <v/>
      </c>
      <c r="T954" s="5" t="str">
        <f>IF(S954="","",SUMIFS(DADOS!$J$2:$J$1000,DADOS!$O$2:$O$1000,1,DADOS!$C$2:$C$1000,S954))</f>
        <v/>
      </c>
    </row>
    <row r="955" spans="19:20" x14ac:dyDescent="0.3">
      <c r="S955" t="str">
        <f>IFERROR(INDEX(LISTAS!$A$3:$A$1000,MATCH(ROWS($S$2:S955),LISTAS!$D$3:$D$1000,0)),"")</f>
        <v/>
      </c>
      <c r="T955" s="5" t="str">
        <f>IF(S955="","",SUMIFS(DADOS!$J$2:$J$1000,DADOS!$O$2:$O$1000,1,DADOS!$C$2:$C$1000,S955))</f>
        <v/>
      </c>
    </row>
    <row r="956" spans="19:20" x14ac:dyDescent="0.3">
      <c r="S956" t="str">
        <f>IFERROR(INDEX(LISTAS!$A$3:$A$1000,MATCH(ROWS($S$2:S956),LISTAS!$D$3:$D$1000,0)),"")</f>
        <v/>
      </c>
      <c r="T956" s="5" t="str">
        <f>IF(S956="","",SUMIFS(DADOS!$J$2:$J$1000,DADOS!$O$2:$O$1000,1,DADOS!$C$2:$C$1000,S956))</f>
        <v/>
      </c>
    </row>
    <row r="957" spans="19:20" x14ac:dyDescent="0.3">
      <c r="S957" t="str">
        <f>IFERROR(INDEX(LISTAS!$A$3:$A$1000,MATCH(ROWS($S$2:S957),LISTAS!$D$3:$D$1000,0)),"")</f>
        <v/>
      </c>
      <c r="T957" s="5" t="str">
        <f>IF(S957="","",SUMIFS(DADOS!$J$2:$J$1000,DADOS!$O$2:$O$1000,1,DADOS!$C$2:$C$1000,S957))</f>
        <v/>
      </c>
    </row>
    <row r="958" spans="19:20" x14ac:dyDescent="0.3">
      <c r="S958" t="str">
        <f>IFERROR(INDEX(LISTAS!$A$3:$A$1000,MATCH(ROWS($S$2:S958),LISTAS!$D$3:$D$1000,0)),"")</f>
        <v/>
      </c>
      <c r="T958" s="5" t="str">
        <f>IF(S958="","",SUMIFS(DADOS!$J$2:$J$1000,DADOS!$O$2:$O$1000,1,DADOS!$C$2:$C$1000,S958))</f>
        <v/>
      </c>
    </row>
    <row r="959" spans="19:20" x14ac:dyDescent="0.3">
      <c r="S959" t="str">
        <f>IFERROR(INDEX(LISTAS!$A$3:$A$1000,MATCH(ROWS($S$2:S959),LISTAS!$D$3:$D$1000,0)),"")</f>
        <v/>
      </c>
      <c r="T959" s="5" t="str">
        <f>IF(S959="","",SUMIFS(DADOS!$J$2:$J$1000,DADOS!$O$2:$O$1000,1,DADOS!$C$2:$C$1000,S959))</f>
        <v/>
      </c>
    </row>
    <row r="960" spans="19:20" x14ac:dyDescent="0.3">
      <c r="S960" t="str">
        <f>IFERROR(INDEX(LISTAS!$A$3:$A$1000,MATCH(ROWS($S$2:S960),LISTAS!$D$3:$D$1000,0)),"")</f>
        <v/>
      </c>
      <c r="T960" s="5" t="str">
        <f>IF(S960="","",SUMIFS(DADOS!$J$2:$J$1000,DADOS!$O$2:$O$1000,1,DADOS!$C$2:$C$1000,S960))</f>
        <v/>
      </c>
    </row>
    <row r="961" spans="19:20" x14ac:dyDescent="0.3">
      <c r="S961" t="str">
        <f>IFERROR(INDEX(LISTAS!$A$3:$A$1000,MATCH(ROWS($S$2:S961),LISTAS!$D$3:$D$1000,0)),"")</f>
        <v/>
      </c>
      <c r="T961" s="5" t="str">
        <f>IF(S961="","",SUMIFS(DADOS!$J$2:$J$1000,DADOS!$O$2:$O$1000,1,DADOS!$C$2:$C$1000,S961))</f>
        <v/>
      </c>
    </row>
    <row r="962" spans="19:20" x14ac:dyDescent="0.3">
      <c r="S962" t="str">
        <f>IFERROR(INDEX(LISTAS!$A$3:$A$1000,MATCH(ROWS($S$2:S962),LISTAS!$D$3:$D$1000,0)),"")</f>
        <v/>
      </c>
      <c r="T962" s="5" t="str">
        <f>IF(S962="","",SUMIFS(DADOS!$J$2:$J$1000,DADOS!$O$2:$O$1000,1,DADOS!$C$2:$C$1000,S962))</f>
        <v/>
      </c>
    </row>
    <row r="963" spans="19:20" x14ac:dyDescent="0.3">
      <c r="S963" t="str">
        <f>IFERROR(INDEX(LISTAS!$A$3:$A$1000,MATCH(ROWS($S$2:S963),LISTAS!$D$3:$D$1000,0)),"")</f>
        <v/>
      </c>
      <c r="T963" s="5" t="str">
        <f>IF(S963="","",SUMIFS(DADOS!$J$2:$J$1000,DADOS!$O$2:$O$1000,1,DADOS!$C$2:$C$1000,S963))</f>
        <v/>
      </c>
    </row>
    <row r="964" spans="19:20" x14ac:dyDescent="0.3">
      <c r="S964" t="str">
        <f>IFERROR(INDEX(LISTAS!$A$3:$A$1000,MATCH(ROWS($S$2:S964),LISTAS!$D$3:$D$1000,0)),"")</f>
        <v/>
      </c>
      <c r="T964" s="5" t="str">
        <f>IF(S964="","",SUMIFS(DADOS!$J$2:$J$1000,DADOS!$O$2:$O$1000,1,DADOS!$C$2:$C$1000,S964))</f>
        <v/>
      </c>
    </row>
    <row r="965" spans="19:20" x14ac:dyDescent="0.3">
      <c r="S965" t="str">
        <f>IFERROR(INDEX(LISTAS!$A$3:$A$1000,MATCH(ROWS($S$2:S965),LISTAS!$D$3:$D$1000,0)),"")</f>
        <v/>
      </c>
      <c r="T965" s="5" t="str">
        <f>IF(S965="","",SUMIFS(DADOS!$J$2:$J$1000,DADOS!$O$2:$O$1000,1,DADOS!$C$2:$C$1000,S965))</f>
        <v/>
      </c>
    </row>
    <row r="966" spans="19:20" x14ac:dyDescent="0.3">
      <c r="S966" t="str">
        <f>IFERROR(INDEX(LISTAS!$A$3:$A$1000,MATCH(ROWS($S$2:S966),LISTAS!$D$3:$D$1000,0)),"")</f>
        <v/>
      </c>
      <c r="T966" s="5" t="str">
        <f>IF(S966="","",SUMIFS(DADOS!$J$2:$J$1000,DADOS!$O$2:$O$1000,1,DADOS!$C$2:$C$1000,S966))</f>
        <v/>
      </c>
    </row>
    <row r="967" spans="19:20" x14ac:dyDescent="0.3">
      <c r="S967" t="str">
        <f>IFERROR(INDEX(LISTAS!$A$3:$A$1000,MATCH(ROWS($S$2:S967),LISTAS!$D$3:$D$1000,0)),"")</f>
        <v/>
      </c>
      <c r="T967" s="5" t="str">
        <f>IF(S967="","",SUMIFS(DADOS!$J$2:$J$1000,DADOS!$O$2:$O$1000,1,DADOS!$C$2:$C$1000,S967))</f>
        <v/>
      </c>
    </row>
    <row r="968" spans="19:20" x14ac:dyDescent="0.3">
      <c r="S968" t="str">
        <f>IFERROR(INDEX(LISTAS!$A$3:$A$1000,MATCH(ROWS($S$2:S968),LISTAS!$D$3:$D$1000,0)),"")</f>
        <v/>
      </c>
      <c r="T968" s="5" t="str">
        <f>IF(S968="","",SUMIFS(DADOS!$J$2:$J$1000,DADOS!$O$2:$O$1000,1,DADOS!$C$2:$C$1000,S968))</f>
        <v/>
      </c>
    </row>
    <row r="969" spans="19:20" x14ac:dyDescent="0.3">
      <c r="S969" t="str">
        <f>IFERROR(INDEX(LISTAS!$A$3:$A$1000,MATCH(ROWS($S$2:S969),LISTAS!$D$3:$D$1000,0)),"")</f>
        <v/>
      </c>
      <c r="T969" s="5" t="str">
        <f>IF(S969="","",SUMIFS(DADOS!$J$2:$J$1000,DADOS!$O$2:$O$1000,1,DADOS!$C$2:$C$1000,S969))</f>
        <v/>
      </c>
    </row>
    <row r="970" spans="19:20" x14ac:dyDescent="0.3">
      <c r="S970" t="str">
        <f>IFERROR(INDEX(LISTAS!$A$3:$A$1000,MATCH(ROWS($S$2:S970),LISTAS!$D$3:$D$1000,0)),"")</f>
        <v/>
      </c>
      <c r="T970" s="5" t="str">
        <f>IF(S970="","",SUMIFS(DADOS!$J$2:$J$1000,DADOS!$O$2:$O$1000,1,DADOS!$C$2:$C$1000,S970))</f>
        <v/>
      </c>
    </row>
    <row r="971" spans="19:20" x14ac:dyDescent="0.3">
      <c r="S971" t="str">
        <f>IFERROR(INDEX(LISTAS!$A$3:$A$1000,MATCH(ROWS($S$2:S971),LISTAS!$D$3:$D$1000,0)),"")</f>
        <v/>
      </c>
      <c r="T971" s="5" t="str">
        <f>IF(S971="","",SUMIFS(DADOS!$J$2:$J$1000,DADOS!$O$2:$O$1000,1,DADOS!$C$2:$C$1000,S971))</f>
        <v/>
      </c>
    </row>
    <row r="972" spans="19:20" x14ac:dyDescent="0.3">
      <c r="S972" t="str">
        <f>IFERROR(INDEX(LISTAS!$A$3:$A$1000,MATCH(ROWS($S$2:S972),LISTAS!$D$3:$D$1000,0)),"")</f>
        <v/>
      </c>
      <c r="T972" s="5" t="str">
        <f>IF(S972="","",SUMIFS(DADOS!$J$2:$J$1000,DADOS!$O$2:$O$1000,1,DADOS!$C$2:$C$1000,S972))</f>
        <v/>
      </c>
    </row>
    <row r="973" spans="19:20" x14ac:dyDescent="0.3">
      <c r="S973" t="str">
        <f>IFERROR(INDEX(LISTAS!$A$3:$A$1000,MATCH(ROWS($S$2:S973),LISTAS!$D$3:$D$1000,0)),"")</f>
        <v/>
      </c>
      <c r="T973" s="5" t="str">
        <f>IF(S973="","",SUMIFS(DADOS!$J$2:$J$1000,DADOS!$O$2:$O$1000,1,DADOS!$C$2:$C$1000,S973))</f>
        <v/>
      </c>
    </row>
    <row r="974" spans="19:20" x14ac:dyDescent="0.3">
      <c r="S974" t="str">
        <f>IFERROR(INDEX(LISTAS!$A$3:$A$1000,MATCH(ROWS($S$2:S974),LISTAS!$D$3:$D$1000,0)),"")</f>
        <v/>
      </c>
      <c r="T974" s="5" t="str">
        <f>IF(S974="","",SUMIFS(DADOS!$J$2:$J$1000,DADOS!$O$2:$O$1000,1,DADOS!$C$2:$C$1000,S974))</f>
        <v/>
      </c>
    </row>
    <row r="975" spans="19:20" x14ac:dyDescent="0.3">
      <c r="S975" t="str">
        <f>IFERROR(INDEX(LISTAS!$A$3:$A$1000,MATCH(ROWS($S$2:S975),LISTAS!$D$3:$D$1000,0)),"")</f>
        <v/>
      </c>
      <c r="T975" s="5" t="str">
        <f>IF(S975="","",SUMIFS(DADOS!$J$2:$J$1000,DADOS!$O$2:$O$1000,1,DADOS!$C$2:$C$1000,S975))</f>
        <v/>
      </c>
    </row>
    <row r="976" spans="19:20" x14ac:dyDescent="0.3">
      <c r="S976" t="str">
        <f>IFERROR(INDEX(LISTAS!$A$3:$A$1000,MATCH(ROWS($S$2:S976),LISTAS!$D$3:$D$1000,0)),"")</f>
        <v/>
      </c>
      <c r="T976" s="5" t="str">
        <f>IF(S976="","",SUMIFS(DADOS!$J$2:$J$1000,DADOS!$O$2:$O$1000,1,DADOS!$C$2:$C$1000,S976))</f>
        <v/>
      </c>
    </row>
    <row r="977" spans="19:20" x14ac:dyDescent="0.3">
      <c r="S977" t="str">
        <f>IFERROR(INDEX(LISTAS!$A$3:$A$1000,MATCH(ROWS($S$2:S977),LISTAS!$D$3:$D$1000,0)),"")</f>
        <v/>
      </c>
      <c r="T977" s="5" t="str">
        <f>IF(S977="","",SUMIFS(DADOS!$J$2:$J$1000,DADOS!$O$2:$O$1000,1,DADOS!$C$2:$C$1000,S977))</f>
        <v/>
      </c>
    </row>
    <row r="978" spans="19:20" x14ac:dyDescent="0.3">
      <c r="S978" t="str">
        <f>IFERROR(INDEX(LISTAS!$A$3:$A$1000,MATCH(ROWS($S$2:S978),LISTAS!$D$3:$D$1000,0)),"")</f>
        <v/>
      </c>
      <c r="T978" s="5" t="str">
        <f>IF(S978="","",SUMIFS(DADOS!$J$2:$J$1000,DADOS!$O$2:$O$1000,1,DADOS!$C$2:$C$1000,S978))</f>
        <v/>
      </c>
    </row>
    <row r="979" spans="19:20" x14ac:dyDescent="0.3">
      <c r="S979" t="str">
        <f>IFERROR(INDEX(LISTAS!$A$3:$A$1000,MATCH(ROWS($S$2:S979),LISTAS!$D$3:$D$1000,0)),"")</f>
        <v/>
      </c>
      <c r="T979" s="5" t="str">
        <f>IF(S979="","",SUMIFS(DADOS!$J$2:$J$1000,DADOS!$O$2:$O$1000,1,DADOS!$C$2:$C$1000,S979))</f>
        <v/>
      </c>
    </row>
    <row r="980" spans="19:20" x14ac:dyDescent="0.3">
      <c r="S980" t="str">
        <f>IFERROR(INDEX(LISTAS!$A$3:$A$1000,MATCH(ROWS($S$2:S980),LISTAS!$D$3:$D$1000,0)),"")</f>
        <v/>
      </c>
      <c r="T980" s="5" t="str">
        <f>IF(S980="","",SUMIFS(DADOS!$J$2:$J$1000,DADOS!$O$2:$O$1000,1,DADOS!$C$2:$C$1000,S980))</f>
        <v/>
      </c>
    </row>
    <row r="981" spans="19:20" x14ac:dyDescent="0.3">
      <c r="S981" t="str">
        <f>IFERROR(INDEX(LISTAS!$A$3:$A$1000,MATCH(ROWS($S$2:S981),LISTAS!$D$3:$D$1000,0)),"")</f>
        <v/>
      </c>
      <c r="T981" s="5" t="str">
        <f>IF(S981="","",SUMIFS(DADOS!$J$2:$J$1000,DADOS!$O$2:$O$1000,1,DADOS!$C$2:$C$1000,S981))</f>
        <v/>
      </c>
    </row>
    <row r="982" spans="19:20" x14ac:dyDescent="0.3">
      <c r="S982" t="str">
        <f>IFERROR(INDEX(LISTAS!$A$3:$A$1000,MATCH(ROWS($S$2:S982),LISTAS!$D$3:$D$1000,0)),"")</f>
        <v/>
      </c>
      <c r="T982" s="5" t="str">
        <f>IF(S982="","",SUMIFS(DADOS!$J$2:$J$1000,DADOS!$O$2:$O$1000,1,DADOS!$C$2:$C$1000,S982))</f>
        <v/>
      </c>
    </row>
    <row r="983" spans="19:20" x14ac:dyDescent="0.3">
      <c r="S983" t="str">
        <f>IFERROR(INDEX(LISTAS!$A$3:$A$1000,MATCH(ROWS($S$2:S983),LISTAS!$D$3:$D$1000,0)),"")</f>
        <v/>
      </c>
      <c r="T983" s="5" t="str">
        <f>IF(S983="","",SUMIFS(DADOS!$J$2:$J$1000,DADOS!$O$2:$O$1000,1,DADOS!$C$2:$C$1000,S983))</f>
        <v/>
      </c>
    </row>
    <row r="984" spans="19:20" x14ac:dyDescent="0.3">
      <c r="S984" t="str">
        <f>IFERROR(INDEX(LISTAS!$A$3:$A$1000,MATCH(ROWS($S$2:S984),LISTAS!$D$3:$D$1000,0)),"")</f>
        <v/>
      </c>
      <c r="T984" s="5" t="str">
        <f>IF(S984="","",SUMIFS(DADOS!$J$2:$J$1000,DADOS!$O$2:$O$1000,1,DADOS!$C$2:$C$1000,S984))</f>
        <v/>
      </c>
    </row>
    <row r="985" spans="19:20" x14ac:dyDescent="0.3">
      <c r="S985" t="str">
        <f>IFERROR(INDEX(LISTAS!$A$3:$A$1000,MATCH(ROWS($S$2:S985),LISTAS!$D$3:$D$1000,0)),"")</f>
        <v/>
      </c>
      <c r="T985" s="5" t="str">
        <f>IF(S985="","",SUMIFS(DADOS!$J$2:$J$1000,DADOS!$O$2:$O$1000,1,DADOS!$C$2:$C$1000,S985))</f>
        <v/>
      </c>
    </row>
    <row r="986" spans="19:20" x14ac:dyDescent="0.3">
      <c r="S986" t="str">
        <f>IFERROR(INDEX(LISTAS!$A$3:$A$1000,MATCH(ROWS($S$2:S986),LISTAS!$D$3:$D$1000,0)),"")</f>
        <v/>
      </c>
      <c r="T986" s="5" t="str">
        <f>IF(S986="","",SUMIFS(DADOS!$J$2:$J$1000,DADOS!$O$2:$O$1000,1,DADOS!$C$2:$C$1000,S986))</f>
        <v/>
      </c>
    </row>
    <row r="987" spans="19:20" x14ac:dyDescent="0.3">
      <c r="S987" t="str">
        <f>IFERROR(INDEX(LISTAS!$A$3:$A$1000,MATCH(ROWS($S$2:S987),LISTAS!$D$3:$D$1000,0)),"")</f>
        <v/>
      </c>
      <c r="T987" s="5" t="str">
        <f>IF(S987="","",SUMIFS(DADOS!$J$2:$J$1000,DADOS!$O$2:$O$1000,1,DADOS!$C$2:$C$1000,S987))</f>
        <v/>
      </c>
    </row>
    <row r="988" spans="19:20" x14ac:dyDescent="0.3">
      <c r="S988" t="str">
        <f>IFERROR(INDEX(LISTAS!$A$3:$A$1000,MATCH(ROWS($S$2:S988),LISTAS!$D$3:$D$1000,0)),"")</f>
        <v/>
      </c>
      <c r="T988" s="5" t="str">
        <f>IF(S988="","",SUMIFS(DADOS!$J$2:$J$1000,DADOS!$O$2:$O$1000,1,DADOS!$C$2:$C$1000,S988))</f>
        <v/>
      </c>
    </row>
    <row r="989" spans="19:20" x14ac:dyDescent="0.3">
      <c r="S989" t="str">
        <f>IFERROR(INDEX(LISTAS!$A$3:$A$1000,MATCH(ROWS($S$2:S989),LISTAS!$D$3:$D$1000,0)),"")</f>
        <v/>
      </c>
      <c r="T989" s="5" t="str">
        <f>IF(S989="","",SUMIFS(DADOS!$J$2:$J$1000,DADOS!$O$2:$O$1000,1,DADOS!$C$2:$C$1000,S989))</f>
        <v/>
      </c>
    </row>
    <row r="990" spans="19:20" x14ac:dyDescent="0.3">
      <c r="S990" t="str">
        <f>IFERROR(INDEX(LISTAS!$A$3:$A$1000,MATCH(ROWS($S$2:S990),LISTAS!$D$3:$D$1000,0)),"")</f>
        <v/>
      </c>
      <c r="T990" s="5" t="str">
        <f>IF(S990="","",SUMIFS(DADOS!$J$2:$J$1000,DADOS!$O$2:$O$1000,1,DADOS!$C$2:$C$1000,S990))</f>
        <v/>
      </c>
    </row>
    <row r="991" spans="19:20" x14ac:dyDescent="0.3">
      <c r="S991" t="str">
        <f>IFERROR(INDEX(LISTAS!$A$3:$A$1000,MATCH(ROWS($S$2:S991),LISTAS!$D$3:$D$1000,0)),"")</f>
        <v/>
      </c>
      <c r="T991" s="5" t="str">
        <f>IF(S991="","",SUMIFS(DADOS!$J$2:$J$1000,DADOS!$O$2:$O$1000,1,DADOS!$C$2:$C$1000,S991))</f>
        <v/>
      </c>
    </row>
    <row r="992" spans="19:20" x14ac:dyDescent="0.3">
      <c r="S992" t="str">
        <f>IFERROR(INDEX(LISTAS!$A$3:$A$1000,MATCH(ROWS($S$2:S992),LISTAS!$D$3:$D$1000,0)),"")</f>
        <v/>
      </c>
      <c r="T992" s="5" t="str">
        <f>IF(S992="","",SUMIFS(DADOS!$J$2:$J$1000,DADOS!$O$2:$O$1000,1,DADOS!$C$2:$C$1000,S992))</f>
        <v/>
      </c>
    </row>
    <row r="993" spans="19:20" x14ac:dyDescent="0.3">
      <c r="S993" t="str">
        <f>IFERROR(INDEX(LISTAS!$A$3:$A$1000,MATCH(ROWS($S$2:S993),LISTAS!$D$3:$D$1000,0)),"")</f>
        <v/>
      </c>
      <c r="T993" s="5" t="str">
        <f>IF(S993="","",SUMIFS(DADOS!$J$2:$J$1000,DADOS!$O$2:$O$1000,1,DADOS!$C$2:$C$1000,S993))</f>
        <v/>
      </c>
    </row>
    <row r="994" spans="19:20" x14ac:dyDescent="0.3">
      <c r="S994" t="str">
        <f>IFERROR(INDEX(LISTAS!$A$3:$A$1000,MATCH(ROWS($S$2:S994),LISTAS!$D$3:$D$1000,0)),"")</f>
        <v/>
      </c>
      <c r="T994" s="5" t="str">
        <f>IF(S994="","",SUMIFS(DADOS!$J$2:$J$1000,DADOS!$O$2:$O$1000,1,DADOS!$C$2:$C$1000,S994))</f>
        <v/>
      </c>
    </row>
    <row r="995" spans="19:20" x14ac:dyDescent="0.3">
      <c r="S995" t="str">
        <f>IFERROR(INDEX(LISTAS!$A$3:$A$1000,MATCH(ROWS($S$2:S995),LISTAS!$D$3:$D$1000,0)),"")</f>
        <v/>
      </c>
      <c r="T995" s="5" t="str">
        <f>IF(S995="","",SUMIFS(DADOS!$J$2:$J$1000,DADOS!$O$2:$O$1000,1,DADOS!$C$2:$C$1000,S995))</f>
        <v/>
      </c>
    </row>
    <row r="996" spans="19:20" x14ac:dyDescent="0.3">
      <c r="S996" t="str">
        <f>IFERROR(INDEX(LISTAS!$A$3:$A$1000,MATCH(ROWS($S$2:S996),LISTAS!$D$3:$D$1000,0)),"")</f>
        <v/>
      </c>
      <c r="T996" s="5" t="str">
        <f>IF(S996="","",SUMIFS(DADOS!$J$2:$J$1000,DADOS!$O$2:$O$1000,1,DADOS!$C$2:$C$1000,S996))</f>
        <v/>
      </c>
    </row>
    <row r="997" spans="19:20" x14ac:dyDescent="0.3">
      <c r="S997" t="str">
        <f>IFERROR(INDEX(LISTAS!$A$3:$A$1000,MATCH(ROWS($S$2:S997),LISTAS!$D$3:$D$1000,0)),"")</f>
        <v/>
      </c>
      <c r="T997" s="5" t="str">
        <f>IF(S997="","",SUMIFS(DADOS!$J$2:$J$1000,DADOS!$O$2:$O$1000,1,DADOS!$C$2:$C$1000,S997))</f>
        <v/>
      </c>
    </row>
    <row r="998" spans="19:20" x14ac:dyDescent="0.3">
      <c r="S998" t="str">
        <f>IFERROR(INDEX(LISTAS!$A$3:$A$1000,MATCH(ROWS($S$2:S998),LISTAS!$D$3:$D$1000,0)),"")</f>
        <v/>
      </c>
      <c r="T998" s="5" t="str">
        <f>IF(S998="","",SUMIFS(DADOS!$J$2:$J$1000,DADOS!$O$2:$O$1000,1,DADOS!$C$2:$C$1000,S998))</f>
        <v/>
      </c>
    </row>
    <row r="999" spans="19:20" x14ac:dyDescent="0.3">
      <c r="S999" t="str">
        <f>IFERROR(INDEX(LISTAS!$A$3:$A$1000,MATCH(ROWS($S$2:S999),LISTAS!$D$3:$D$1000,0)),"")</f>
        <v/>
      </c>
      <c r="T999" s="5" t="str">
        <f>IF(S999="","",SUMIFS(DADOS!$J$2:$J$1000,DADOS!$O$2:$O$1000,1,DADOS!$C$2:$C$1000,S999))</f>
        <v/>
      </c>
    </row>
    <row r="1000" spans="19:20" x14ac:dyDescent="0.3">
      <c r="S1000" t="str">
        <f>IFERROR(INDEX(LISTAS!$A$3:$A$1000,MATCH(ROWS($S$2:S1000),LISTAS!$D$3:$D$1000,0)),"")</f>
        <v/>
      </c>
      <c r="T1000" s="5" t="str">
        <f>IF(S1000="","",SUMIFS(DADOS!$J$2:$J$1000,DADOS!$O$2:$O$1000,1,DADOS!$C$2:$C$1000,S1000))</f>
        <v/>
      </c>
    </row>
  </sheetData>
  <sheetProtection sheet="1" objects="1" scenarios="1"/>
  <mergeCells count="13">
    <mergeCell ref="A36:N36"/>
    <mergeCell ref="A12:N12"/>
    <mergeCell ref="A1:N2"/>
    <mergeCell ref="A3:N3"/>
    <mergeCell ref="A5:B5"/>
    <mergeCell ref="A8:C8"/>
    <mergeCell ref="A9:C11"/>
    <mergeCell ref="E8:G8"/>
    <mergeCell ref="E9:G11"/>
    <mergeCell ref="I8:K8"/>
    <mergeCell ref="I9:K11"/>
    <mergeCell ref="M8:N8"/>
    <mergeCell ref="M9:N11"/>
  </mergeCells>
  <dataValidations count="3">
    <dataValidation type="list" allowBlank="1" showInputMessage="1" showErrorMessage="1" sqref="B6" xr:uid="{FCBB6BE4-FD72-4C88-A8B9-E5960581643D}">
      <formula1>ListaRegioes</formula1>
    </dataValidation>
    <dataValidation type="list" allowBlank="1" showInputMessage="1" showErrorMessage="1" sqref="E6" xr:uid="{8FA42329-F412-4117-95E2-EC103FF878C6}">
      <formula1>ListaVendedores</formula1>
    </dataValidation>
    <dataValidation type="whole" allowBlank="1" showInputMessage="1" showErrorMessage="1" errorTitle="Ano inválido" error="Informe um ano entre 1900 e 9999." sqref="H6" xr:uid="{CA664C3F-44D6-41CC-AE3A-334629E9EA7E}">
      <formula1>1900</formula1>
      <formula2>9999</formula2>
    </dataValidation>
  </dataValidation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6EA9D1"/>
  </sheetPr>
  <dimension ref="A1:D1000"/>
  <sheetViews>
    <sheetView showGridLines="0" workbookViewId="0"/>
  </sheetViews>
  <sheetFormatPr defaultRowHeight="14.4" x14ac:dyDescent="0.3"/>
  <cols>
    <col min="1" max="2" width="20" customWidth="1"/>
    <col min="3" max="3" width="18" hidden="1" customWidth="1"/>
    <col min="4" max="4" width="0" hidden="1" customWidth="1"/>
  </cols>
  <sheetData>
    <row r="1" spans="1:4" x14ac:dyDescent="0.3">
      <c r="A1" s="3" t="s">
        <v>198</v>
      </c>
      <c r="B1" s="3" t="s">
        <v>199</v>
      </c>
      <c r="C1" s="19" t="s">
        <v>200</v>
      </c>
      <c r="D1" t="s">
        <v>201</v>
      </c>
    </row>
    <row r="2" spans="1:4" x14ac:dyDescent="0.3">
      <c r="A2" s="7" t="s">
        <v>184</v>
      </c>
      <c r="B2" s="7" t="s">
        <v>184</v>
      </c>
    </row>
    <row r="3" spans="1:4" x14ac:dyDescent="0.3">
      <c r="A3" s="20" t="s">
        <v>57</v>
      </c>
      <c r="B3" s="20" t="s">
        <v>64</v>
      </c>
      <c r="C3">
        <f>IF(A3="","",COUNTIFS(DADOS!$O$2:$O$1000,1,DADOS!$C$2:$C$1000,A3))</f>
        <v>24</v>
      </c>
      <c r="D3">
        <f>IF(C3="","",IF(C3&gt;0,COUNTIF($C$3:C3,"&gt;0"),""))</f>
        <v>1</v>
      </c>
    </row>
    <row r="4" spans="1:4" x14ac:dyDescent="0.3">
      <c r="A4" s="20" t="s">
        <v>38</v>
      </c>
      <c r="B4" s="20" t="s">
        <v>51</v>
      </c>
      <c r="C4">
        <f>IF(A4="","",COUNTIFS(DADOS!$O$2:$O$1000,1,DADOS!$C$2:$C$1000,A4))</f>
        <v>28</v>
      </c>
      <c r="D4">
        <f>IF(C4="","",IF(C4&gt;0,COUNTIF($C$3:C4,"&gt;0"),""))</f>
        <v>2</v>
      </c>
    </row>
    <row r="5" spans="1:4" x14ac:dyDescent="0.3">
      <c r="A5" s="20" t="s">
        <v>43</v>
      </c>
      <c r="B5" s="20" t="s">
        <v>39</v>
      </c>
      <c r="C5">
        <f>IF(A5="","",COUNTIFS(DADOS!$O$2:$O$1000,1,DADOS!$C$2:$C$1000,A5))</f>
        <v>23</v>
      </c>
      <c r="D5">
        <f>IF(C5="","",IF(C5&gt;0,COUNTIF($C$3:C5,"&gt;0"),""))</f>
        <v>3</v>
      </c>
    </row>
    <row r="6" spans="1:4" x14ac:dyDescent="0.3">
      <c r="A6" s="20" t="s">
        <v>48</v>
      </c>
      <c r="B6" s="20" t="s">
        <v>44</v>
      </c>
      <c r="C6">
        <f>IF(A6="","",COUNTIFS(DADOS!$O$2:$O$1000,1,DADOS!$C$2:$C$1000,A6))</f>
        <v>25</v>
      </c>
      <c r="D6">
        <f>IF(C6="","",IF(C6&gt;0,COUNTIF($C$3:C6,"&gt;0"),""))</f>
        <v>4</v>
      </c>
    </row>
    <row r="7" spans="1:4" x14ac:dyDescent="0.3">
      <c r="A7" s="20" t="s">
        <v>59</v>
      </c>
      <c r="B7" s="20" t="s">
        <v>60</v>
      </c>
      <c r="C7">
        <f>IF(A7="","",COUNTIFS(DADOS!$O$2:$O$1000,1,DADOS!$C$2:$C$1000,A7))</f>
        <v>20</v>
      </c>
      <c r="D7">
        <f>IF(C7="","",IF(C7&gt;0,COUNTIF($C$3:C7,"&gt;0"),""))</f>
        <v>5</v>
      </c>
    </row>
    <row r="8" spans="1:4" x14ac:dyDescent="0.3">
      <c r="A8" s="21"/>
      <c r="B8" s="21"/>
      <c r="C8" t="str">
        <f>IF(A8="","",COUNTIFS(DADOS!$O$2:$O$1000,1,DADOS!$C$2:$C$1000,A8))</f>
        <v/>
      </c>
      <c r="D8" t="str">
        <f>IF(C8="","",IF(C8&gt;0,COUNTIF($C$3:C8,"&gt;0"),""))</f>
        <v/>
      </c>
    </row>
    <row r="9" spans="1:4" x14ac:dyDescent="0.3">
      <c r="A9" s="21"/>
      <c r="B9" s="21"/>
      <c r="C9" t="str">
        <f>IF(A9="","",COUNTIFS(DADOS!$O$2:$O$1000,1,DADOS!$C$2:$C$1000,A9))</f>
        <v/>
      </c>
      <c r="D9" t="str">
        <f>IF(C9="","",IF(C9&gt;0,COUNTIF($C$3:C9,"&gt;0"),""))</f>
        <v/>
      </c>
    </row>
    <row r="10" spans="1:4" x14ac:dyDescent="0.3">
      <c r="A10" s="21"/>
      <c r="B10" s="21"/>
      <c r="C10" t="str">
        <f>IF(A10="","",COUNTIFS(DADOS!$O$2:$O$1000,1,DADOS!$C$2:$C$1000,A10))</f>
        <v/>
      </c>
      <c r="D10" t="str">
        <f>IF(C10="","",IF(C10&gt;0,COUNTIF($C$3:C10,"&gt;0"),""))</f>
        <v/>
      </c>
    </row>
    <row r="11" spans="1:4" x14ac:dyDescent="0.3">
      <c r="A11" s="21"/>
      <c r="B11" s="21"/>
      <c r="C11" t="str">
        <f>IF(A11="","",COUNTIFS(DADOS!$O$2:$O$1000,1,DADOS!$C$2:$C$1000,A11))</f>
        <v/>
      </c>
      <c r="D11" t="str">
        <f>IF(C11="","",IF(C11&gt;0,COUNTIF($C$3:C11,"&gt;0"),""))</f>
        <v/>
      </c>
    </row>
    <row r="12" spans="1:4" x14ac:dyDescent="0.3">
      <c r="A12" s="21"/>
      <c r="B12" s="21"/>
      <c r="C12" t="str">
        <f>IF(A12="","",COUNTIFS(DADOS!$O$2:$O$1000,1,DADOS!$C$2:$C$1000,A12))</f>
        <v/>
      </c>
      <c r="D12" t="str">
        <f>IF(C12="","",IF(C12&gt;0,COUNTIF($C$3:C12,"&gt;0"),""))</f>
        <v/>
      </c>
    </row>
    <row r="13" spans="1:4" x14ac:dyDescent="0.3">
      <c r="A13" s="21"/>
      <c r="B13" s="21"/>
      <c r="C13" t="str">
        <f>IF(A13="","",COUNTIFS(DADOS!$O$2:$O$1000,1,DADOS!$C$2:$C$1000,A13))</f>
        <v/>
      </c>
      <c r="D13" t="str">
        <f>IF(C13="","",IF(C13&gt;0,COUNTIF($C$3:C13,"&gt;0"),""))</f>
        <v/>
      </c>
    </row>
    <row r="14" spans="1:4" x14ac:dyDescent="0.3">
      <c r="A14" s="21"/>
      <c r="B14" s="21"/>
      <c r="C14" t="str">
        <f>IF(A14="","",COUNTIFS(DADOS!$O$2:$O$1000,1,DADOS!$C$2:$C$1000,A14))</f>
        <v/>
      </c>
      <c r="D14" t="str">
        <f>IF(C14="","",IF(C14&gt;0,COUNTIF($C$3:C14,"&gt;0"),""))</f>
        <v/>
      </c>
    </row>
    <row r="15" spans="1:4" x14ac:dyDescent="0.3">
      <c r="A15" s="21"/>
      <c r="B15" s="21"/>
      <c r="C15" t="str">
        <f>IF(A15="","",COUNTIFS(DADOS!$O$2:$O$1000,1,DADOS!$C$2:$C$1000,A15))</f>
        <v/>
      </c>
      <c r="D15" t="str">
        <f>IF(C15="","",IF(C15&gt;0,COUNTIF($C$3:C15,"&gt;0"),""))</f>
        <v/>
      </c>
    </row>
    <row r="16" spans="1:4" x14ac:dyDescent="0.3">
      <c r="A16" s="21"/>
      <c r="B16" s="21"/>
      <c r="C16" t="str">
        <f>IF(A16="","",COUNTIFS(DADOS!$O$2:$O$1000,1,DADOS!$C$2:$C$1000,A16))</f>
        <v/>
      </c>
      <c r="D16" t="str">
        <f>IF(C16="","",IF(C16&gt;0,COUNTIF($C$3:C16,"&gt;0"),""))</f>
        <v/>
      </c>
    </row>
    <row r="17" spans="1:4" x14ac:dyDescent="0.3">
      <c r="A17" s="21"/>
      <c r="B17" s="21"/>
      <c r="C17" t="str">
        <f>IF(A17="","",COUNTIFS(DADOS!$O$2:$O$1000,1,DADOS!$C$2:$C$1000,A17))</f>
        <v/>
      </c>
      <c r="D17" t="str">
        <f>IF(C17="","",IF(C17&gt;0,COUNTIF($C$3:C17,"&gt;0"),""))</f>
        <v/>
      </c>
    </row>
    <row r="18" spans="1:4" x14ac:dyDescent="0.3">
      <c r="A18" s="21"/>
      <c r="B18" s="21"/>
      <c r="C18" t="str">
        <f>IF(A18="","",COUNTIFS(DADOS!$O$2:$O$1000,1,DADOS!$C$2:$C$1000,A18))</f>
        <v/>
      </c>
      <c r="D18" t="str">
        <f>IF(C18="","",IF(C18&gt;0,COUNTIF($C$3:C18,"&gt;0"),""))</f>
        <v/>
      </c>
    </row>
    <row r="19" spans="1:4" x14ac:dyDescent="0.3">
      <c r="A19" s="21"/>
      <c r="B19" s="21"/>
      <c r="C19" t="str">
        <f>IF(A19="","",COUNTIFS(DADOS!$O$2:$O$1000,1,DADOS!$C$2:$C$1000,A19))</f>
        <v/>
      </c>
      <c r="D19" t="str">
        <f>IF(C19="","",IF(C19&gt;0,COUNTIF($C$3:C19,"&gt;0"),""))</f>
        <v/>
      </c>
    </row>
    <row r="20" spans="1:4" x14ac:dyDescent="0.3">
      <c r="A20" s="21"/>
      <c r="B20" s="21"/>
      <c r="C20" t="str">
        <f>IF(A20="","",COUNTIFS(DADOS!$O$2:$O$1000,1,DADOS!$C$2:$C$1000,A20))</f>
        <v/>
      </c>
      <c r="D20" t="str">
        <f>IF(C20="","",IF(C20&gt;0,COUNTIF($C$3:C20,"&gt;0"),""))</f>
        <v/>
      </c>
    </row>
    <row r="21" spans="1:4" x14ac:dyDescent="0.3">
      <c r="A21" s="21"/>
      <c r="B21" s="21"/>
      <c r="C21" t="str">
        <f>IF(A21="","",COUNTIFS(DADOS!$O$2:$O$1000,1,DADOS!$C$2:$C$1000,A21))</f>
        <v/>
      </c>
      <c r="D21" t="str">
        <f>IF(C21="","",IF(C21&gt;0,COUNTIF($C$3:C21,"&gt;0"),""))</f>
        <v/>
      </c>
    </row>
    <row r="22" spans="1:4" x14ac:dyDescent="0.3">
      <c r="A22" s="21"/>
      <c r="B22" s="21"/>
      <c r="C22" t="str">
        <f>IF(A22="","",COUNTIFS(DADOS!$O$2:$O$1000,1,DADOS!$C$2:$C$1000,A22))</f>
        <v/>
      </c>
      <c r="D22" t="str">
        <f>IF(C22="","",IF(C22&gt;0,COUNTIF($C$3:C22,"&gt;0"),""))</f>
        <v/>
      </c>
    </row>
    <row r="23" spans="1:4" x14ac:dyDescent="0.3">
      <c r="A23" s="21"/>
      <c r="B23" s="21"/>
      <c r="C23" t="str">
        <f>IF(A23="","",COUNTIFS(DADOS!$O$2:$O$1000,1,DADOS!$C$2:$C$1000,A23))</f>
        <v/>
      </c>
      <c r="D23" t="str">
        <f>IF(C23="","",IF(C23&gt;0,COUNTIF($C$3:C23,"&gt;0"),""))</f>
        <v/>
      </c>
    </row>
    <row r="24" spans="1:4" x14ac:dyDescent="0.3">
      <c r="A24" s="21"/>
      <c r="B24" s="21"/>
      <c r="C24" t="str">
        <f>IF(A24="","",COUNTIFS(DADOS!$O$2:$O$1000,1,DADOS!$C$2:$C$1000,A24))</f>
        <v/>
      </c>
      <c r="D24" t="str">
        <f>IF(C24="","",IF(C24&gt;0,COUNTIF($C$3:C24,"&gt;0"),""))</f>
        <v/>
      </c>
    </row>
    <row r="25" spans="1:4" x14ac:dyDescent="0.3">
      <c r="A25" s="21"/>
      <c r="B25" s="21"/>
      <c r="C25" t="str">
        <f>IF(A25="","",COUNTIFS(DADOS!$O$2:$O$1000,1,DADOS!$C$2:$C$1000,A25))</f>
        <v/>
      </c>
      <c r="D25" t="str">
        <f>IF(C25="","",IF(C25&gt;0,COUNTIF($C$3:C25,"&gt;0"),""))</f>
        <v/>
      </c>
    </row>
    <row r="26" spans="1:4" x14ac:dyDescent="0.3">
      <c r="A26" s="21"/>
      <c r="B26" s="21"/>
      <c r="C26" t="str">
        <f>IF(A26="","",COUNTIFS(DADOS!$O$2:$O$1000,1,DADOS!$C$2:$C$1000,A26))</f>
        <v/>
      </c>
      <c r="D26" t="str">
        <f>IF(C26="","",IF(C26&gt;0,COUNTIF($C$3:C26,"&gt;0"),""))</f>
        <v/>
      </c>
    </row>
    <row r="27" spans="1:4" x14ac:dyDescent="0.3">
      <c r="A27" s="21"/>
      <c r="B27" s="21"/>
      <c r="C27" t="str">
        <f>IF(A27="","",COUNTIFS(DADOS!$O$2:$O$1000,1,DADOS!$C$2:$C$1000,A27))</f>
        <v/>
      </c>
      <c r="D27" t="str">
        <f>IF(C27="","",IF(C27&gt;0,COUNTIF($C$3:C27,"&gt;0"),""))</f>
        <v/>
      </c>
    </row>
    <row r="28" spans="1:4" x14ac:dyDescent="0.3">
      <c r="A28" s="21"/>
      <c r="B28" s="21"/>
      <c r="C28" t="str">
        <f>IF(A28="","",COUNTIFS(DADOS!$O$2:$O$1000,1,DADOS!$C$2:$C$1000,A28))</f>
        <v/>
      </c>
      <c r="D28" t="str">
        <f>IF(C28="","",IF(C28&gt;0,COUNTIF($C$3:C28,"&gt;0"),""))</f>
        <v/>
      </c>
    </row>
    <row r="29" spans="1:4" x14ac:dyDescent="0.3">
      <c r="A29" s="21"/>
      <c r="B29" s="21"/>
      <c r="C29" t="str">
        <f>IF(A29="","",COUNTIFS(DADOS!$O$2:$O$1000,1,DADOS!$C$2:$C$1000,A29))</f>
        <v/>
      </c>
      <c r="D29" t="str">
        <f>IF(C29="","",IF(C29&gt;0,COUNTIF($C$3:C29,"&gt;0"),""))</f>
        <v/>
      </c>
    </row>
    <row r="30" spans="1:4" x14ac:dyDescent="0.3">
      <c r="A30" s="21"/>
      <c r="B30" s="21"/>
      <c r="C30" t="str">
        <f>IF(A30="","",COUNTIFS(DADOS!$O$2:$O$1000,1,DADOS!$C$2:$C$1000,A30))</f>
        <v/>
      </c>
      <c r="D30" t="str">
        <f>IF(C30="","",IF(C30&gt;0,COUNTIF($C$3:C30,"&gt;0"),""))</f>
        <v/>
      </c>
    </row>
    <row r="31" spans="1:4" x14ac:dyDescent="0.3">
      <c r="A31" s="21"/>
      <c r="B31" s="21"/>
      <c r="C31" t="str">
        <f>IF(A31="","",COUNTIFS(DADOS!$O$2:$O$1000,1,DADOS!$C$2:$C$1000,A31))</f>
        <v/>
      </c>
      <c r="D31" t="str">
        <f>IF(C31="","",IF(C31&gt;0,COUNTIF($C$3:C31,"&gt;0"),""))</f>
        <v/>
      </c>
    </row>
    <row r="32" spans="1:4" x14ac:dyDescent="0.3">
      <c r="A32" s="21"/>
      <c r="B32" s="21"/>
      <c r="C32" t="str">
        <f>IF(A32="","",COUNTIFS(DADOS!$O$2:$O$1000,1,DADOS!$C$2:$C$1000,A32))</f>
        <v/>
      </c>
      <c r="D32" t="str">
        <f>IF(C32="","",IF(C32&gt;0,COUNTIF($C$3:C32,"&gt;0"),""))</f>
        <v/>
      </c>
    </row>
    <row r="33" spans="1:4" x14ac:dyDescent="0.3">
      <c r="A33" s="21"/>
      <c r="B33" s="21"/>
      <c r="C33" t="str">
        <f>IF(A33="","",COUNTIFS(DADOS!$O$2:$O$1000,1,DADOS!$C$2:$C$1000,A33))</f>
        <v/>
      </c>
      <c r="D33" t="str">
        <f>IF(C33="","",IF(C33&gt;0,COUNTIF($C$3:C33,"&gt;0"),""))</f>
        <v/>
      </c>
    </row>
    <row r="34" spans="1:4" x14ac:dyDescent="0.3">
      <c r="A34" s="21"/>
      <c r="B34" s="21"/>
      <c r="C34" t="str">
        <f>IF(A34="","",COUNTIFS(DADOS!$O$2:$O$1000,1,DADOS!$C$2:$C$1000,A34))</f>
        <v/>
      </c>
      <c r="D34" t="str">
        <f>IF(C34="","",IF(C34&gt;0,COUNTIF($C$3:C34,"&gt;0"),""))</f>
        <v/>
      </c>
    </row>
    <row r="35" spans="1:4" x14ac:dyDescent="0.3">
      <c r="A35" s="21"/>
      <c r="B35" s="21"/>
      <c r="C35" t="str">
        <f>IF(A35="","",COUNTIFS(DADOS!$O$2:$O$1000,1,DADOS!$C$2:$C$1000,A35))</f>
        <v/>
      </c>
      <c r="D35" t="str">
        <f>IF(C35="","",IF(C35&gt;0,COUNTIF($C$3:C35,"&gt;0"),""))</f>
        <v/>
      </c>
    </row>
    <row r="36" spans="1:4" x14ac:dyDescent="0.3">
      <c r="A36" s="21"/>
      <c r="B36" s="21"/>
      <c r="C36" t="str">
        <f>IF(A36="","",COUNTIFS(DADOS!$O$2:$O$1000,1,DADOS!$C$2:$C$1000,A36))</f>
        <v/>
      </c>
      <c r="D36" t="str">
        <f>IF(C36="","",IF(C36&gt;0,COUNTIF($C$3:C36,"&gt;0"),""))</f>
        <v/>
      </c>
    </row>
    <row r="37" spans="1:4" x14ac:dyDescent="0.3">
      <c r="A37" s="21"/>
      <c r="B37" s="21"/>
      <c r="C37" t="str">
        <f>IF(A37="","",COUNTIFS(DADOS!$O$2:$O$1000,1,DADOS!$C$2:$C$1000,A37))</f>
        <v/>
      </c>
      <c r="D37" t="str">
        <f>IF(C37="","",IF(C37&gt;0,COUNTIF($C$3:C37,"&gt;0"),""))</f>
        <v/>
      </c>
    </row>
    <row r="38" spans="1:4" x14ac:dyDescent="0.3">
      <c r="A38" s="21"/>
      <c r="B38" s="21"/>
      <c r="C38" t="str">
        <f>IF(A38="","",COUNTIFS(DADOS!$O$2:$O$1000,1,DADOS!$C$2:$C$1000,A38))</f>
        <v/>
      </c>
      <c r="D38" t="str">
        <f>IF(C38="","",IF(C38&gt;0,COUNTIF($C$3:C38,"&gt;0"),""))</f>
        <v/>
      </c>
    </row>
    <row r="39" spans="1:4" x14ac:dyDescent="0.3">
      <c r="A39" s="21"/>
      <c r="B39" s="21"/>
      <c r="C39" t="str">
        <f>IF(A39="","",COUNTIFS(DADOS!$O$2:$O$1000,1,DADOS!$C$2:$C$1000,A39))</f>
        <v/>
      </c>
      <c r="D39" t="str">
        <f>IF(C39="","",IF(C39&gt;0,COUNTIF($C$3:C39,"&gt;0"),""))</f>
        <v/>
      </c>
    </row>
    <row r="40" spans="1:4" x14ac:dyDescent="0.3">
      <c r="A40" s="21"/>
      <c r="B40" s="21"/>
      <c r="C40" t="str">
        <f>IF(A40="","",COUNTIFS(DADOS!$O$2:$O$1000,1,DADOS!$C$2:$C$1000,A40))</f>
        <v/>
      </c>
      <c r="D40" t="str">
        <f>IF(C40="","",IF(C40&gt;0,COUNTIF($C$3:C40,"&gt;0"),""))</f>
        <v/>
      </c>
    </row>
    <row r="41" spans="1:4" x14ac:dyDescent="0.3">
      <c r="A41" s="21"/>
      <c r="B41" s="21"/>
      <c r="C41" t="str">
        <f>IF(A41="","",COUNTIFS(DADOS!$O$2:$O$1000,1,DADOS!$C$2:$C$1000,A41))</f>
        <v/>
      </c>
      <c r="D41" t="str">
        <f>IF(C41="","",IF(C41&gt;0,COUNTIF($C$3:C41,"&gt;0"),""))</f>
        <v/>
      </c>
    </row>
    <row r="42" spans="1:4" x14ac:dyDescent="0.3">
      <c r="A42" s="21"/>
      <c r="B42" s="21"/>
      <c r="C42" t="str">
        <f>IF(A42="","",COUNTIFS(DADOS!$O$2:$O$1000,1,DADOS!$C$2:$C$1000,A42))</f>
        <v/>
      </c>
      <c r="D42" t="str">
        <f>IF(C42="","",IF(C42&gt;0,COUNTIF($C$3:C42,"&gt;0"),""))</f>
        <v/>
      </c>
    </row>
    <row r="43" spans="1:4" x14ac:dyDescent="0.3">
      <c r="A43" s="21"/>
      <c r="B43" s="21"/>
      <c r="C43" t="str">
        <f>IF(A43="","",COUNTIFS(DADOS!$O$2:$O$1000,1,DADOS!$C$2:$C$1000,A43))</f>
        <v/>
      </c>
      <c r="D43" t="str">
        <f>IF(C43="","",IF(C43&gt;0,COUNTIF($C$3:C43,"&gt;0"),""))</f>
        <v/>
      </c>
    </row>
    <row r="44" spans="1:4" x14ac:dyDescent="0.3">
      <c r="A44" s="21"/>
      <c r="B44" s="21"/>
      <c r="C44" t="str">
        <f>IF(A44="","",COUNTIFS(DADOS!$O$2:$O$1000,1,DADOS!$C$2:$C$1000,A44))</f>
        <v/>
      </c>
      <c r="D44" t="str">
        <f>IF(C44="","",IF(C44&gt;0,COUNTIF($C$3:C44,"&gt;0"),""))</f>
        <v/>
      </c>
    </row>
    <row r="45" spans="1:4" x14ac:dyDescent="0.3">
      <c r="A45" s="21"/>
      <c r="B45" s="21"/>
      <c r="C45" t="str">
        <f>IF(A45="","",COUNTIFS(DADOS!$O$2:$O$1000,1,DADOS!$C$2:$C$1000,A45))</f>
        <v/>
      </c>
      <c r="D45" t="str">
        <f>IF(C45="","",IF(C45&gt;0,COUNTIF($C$3:C45,"&gt;0"),""))</f>
        <v/>
      </c>
    </row>
    <row r="46" spans="1:4" x14ac:dyDescent="0.3">
      <c r="A46" s="21"/>
      <c r="B46" s="21"/>
      <c r="C46" t="str">
        <f>IF(A46="","",COUNTIFS(DADOS!$O$2:$O$1000,1,DADOS!$C$2:$C$1000,A46))</f>
        <v/>
      </c>
      <c r="D46" t="str">
        <f>IF(C46="","",IF(C46&gt;0,COUNTIF($C$3:C46,"&gt;0"),""))</f>
        <v/>
      </c>
    </row>
    <row r="47" spans="1:4" x14ac:dyDescent="0.3">
      <c r="A47" s="21"/>
      <c r="B47" s="21"/>
      <c r="C47" t="str">
        <f>IF(A47="","",COUNTIFS(DADOS!$O$2:$O$1000,1,DADOS!$C$2:$C$1000,A47))</f>
        <v/>
      </c>
      <c r="D47" t="str">
        <f>IF(C47="","",IF(C47&gt;0,COUNTIF($C$3:C47,"&gt;0"),""))</f>
        <v/>
      </c>
    </row>
    <row r="48" spans="1:4" x14ac:dyDescent="0.3">
      <c r="A48" s="21"/>
      <c r="B48" s="21"/>
      <c r="C48" t="str">
        <f>IF(A48="","",COUNTIFS(DADOS!$O$2:$O$1000,1,DADOS!$C$2:$C$1000,A48))</f>
        <v/>
      </c>
      <c r="D48" t="str">
        <f>IF(C48="","",IF(C48&gt;0,COUNTIF($C$3:C48,"&gt;0"),""))</f>
        <v/>
      </c>
    </row>
    <row r="49" spans="1:4" x14ac:dyDescent="0.3">
      <c r="A49" s="21"/>
      <c r="B49" s="21"/>
      <c r="C49" t="str">
        <f>IF(A49="","",COUNTIFS(DADOS!$O$2:$O$1000,1,DADOS!$C$2:$C$1000,A49))</f>
        <v/>
      </c>
      <c r="D49" t="str">
        <f>IF(C49="","",IF(C49&gt;0,COUNTIF($C$3:C49,"&gt;0"),""))</f>
        <v/>
      </c>
    </row>
    <row r="50" spans="1:4" x14ac:dyDescent="0.3">
      <c r="A50" s="21"/>
      <c r="B50" s="21"/>
      <c r="C50" t="str">
        <f>IF(A50="","",COUNTIFS(DADOS!$O$2:$O$1000,1,DADOS!$C$2:$C$1000,A50))</f>
        <v/>
      </c>
      <c r="D50" t="str">
        <f>IF(C50="","",IF(C50&gt;0,COUNTIF($C$3:C50,"&gt;0"),""))</f>
        <v/>
      </c>
    </row>
    <row r="51" spans="1:4" x14ac:dyDescent="0.3">
      <c r="A51" s="21"/>
      <c r="B51" s="21"/>
      <c r="C51" t="str">
        <f>IF(A51="","",COUNTIFS(DADOS!$O$2:$O$1000,1,DADOS!$C$2:$C$1000,A51))</f>
        <v/>
      </c>
      <c r="D51" t="str">
        <f>IF(C51="","",IF(C51&gt;0,COUNTIF($C$3:C51,"&gt;0"),""))</f>
        <v/>
      </c>
    </row>
    <row r="52" spans="1:4" x14ac:dyDescent="0.3">
      <c r="A52" s="21"/>
      <c r="B52" s="21"/>
      <c r="C52" t="str">
        <f>IF(A52="","",COUNTIFS(DADOS!$O$2:$O$1000,1,DADOS!$C$2:$C$1000,A52))</f>
        <v/>
      </c>
      <c r="D52" t="str">
        <f>IF(C52="","",IF(C52&gt;0,COUNTIF($C$3:C52,"&gt;0"),""))</f>
        <v/>
      </c>
    </row>
    <row r="53" spans="1:4" x14ac:dyDescent="0.3">
      <c r="A53" s="21"/>
      <c r="B53" s="21"/>
      <c r="C53" t="str">
        <f>IF(A53="","",COUNTIFS(DADOS!$O$2:$O$1000,1,DADOS!$C$2:$C$1000,A53))</f>
        <v/>
      </c>
      <c r="D53" t="str">
        <f>IF(C53="","",IF(C53&gt;0,COUNTIF($C$3:C53,"&gt;0"),""))</f>
        <v/>
      </c>
    </row>
    <row r="54" spans="1:4" x14ac:dyDescent="0.3">
      <c r="A54" s="21"/>
      <c r="B54" s="21"/>
      <c r="C54" t="str">
        <f>IF(A54="","",COUNTIFS(DADOS!$O$2:$O$1000,1,DADOS!$C$2:$C$1000,A54))</f>
        <v/>
      </c>
      <c r="D54" t="str">
        <f>IF(C54="","",IF(C54&gt;0,COUNTIF($C$3:C54,"&gt;0"),""))</f>
        <v/>
      </c>
    </row>
    <row r="55" spans="1:4" x14ac:dyDescent="0.3">
      <c r="A55" s="21"/>
      <c r="B55" s="21"/>
      <c r="C55" t="str">
        <f>IF(A55="","",COUNTIFS(DADOS!$O$2:$O$1000,1,DADOS!$C$2:$C$1000,A55))</f>
        <v/>
      </c>
      <c r="D55" t="str">
        <f>IF(C55="","",IF(C55&gt;0,COUNTIF($C$3:C55,"&gt;0"),""))</f>
        <v/>
      </c>
    </row>
    <row r="56" spans="1:4" x14ac:dyDescent="0.3">
      <c r="A56" s="21"/>
      <c r="B56" s="21"/>
      <c r="C56" t="str">
        <f>IF(A56="","",COUNTIFS(DADOS!$O$2:$O$1000,1,DADOS!$C$2:$C$1000,A56))</f>
        <v/>
      </c>
      <c r="D56" t="str">
        <f>IF(C56="","",IF(C56&gt;0,COUNTIF($C$3:C56,"&gt;0"),""))</f>
        <v/>
      </c>
    </row>
    <row r="57" spans="1:4" x14ac:dyDescent="0.3">
      <c r="A57" s="21"/>
      <c r="B57" s="21"/>
      <c r="C57" t="str">
        <f>IF(A57="","",COUNTIFS(DADOS!$O$2:$O$1000,1,DADOS!$C$2:$C$1000,A57))</f>
        <v/>
      </c>
      <c r="D57" t="str">
        <f>IF(C57="","",IF(C57&gt;0,COUNTIF($C$3:C57,"&gt;0"),""))</f>
        <v/>
      </c>
    </row>
    <row r="58" spans="1:4" x14ac:dyDescent="0.3">
      <c r="A58" s="21"/>
      <c r="B58" s="21"/>
      <c r="C58" t="str">
        <f>IF(A58="","",COUNTIFS(DADOS!$O$2:$O$1000,1,DADOS!$C$2:$C$1000,A58))</f>
        <v/>
      </c>
      <c r="D58" t="str">
        <f>IF(C58="","",IF(C58&gt;0,COUNTIF($C$3:C58,"&gt;0"),""))</f>
        <v/>
      </c>
    </row>
    <row r="59" spans="1:4" x14ac:dyDescent="0.3">
      <c r="A59" s="21"/>
      <c r="B59" s="21"/>
      <c r="C59" t="str">
        <f>IF(A59="","",COUNTIFS(DADOS!$O$2:$O$1000,1,DADOS!$C$2:$C$1000,A59))</f>
        <v/>
      </c>
      <c r="D59" t="str">
        <f>IF(C59="","",IF(C59&gt;0,COUNTIF($C$3:C59,"&gt;0"),""))</f>
        <v/>
      </c>
    </row>
    <row r="60" spans="1:4" x14ac:dyDescent="0.3">
      <c r="A60" s="21"/>
      <c r="B60" s="21"/>
      <c r="C60" t="str">
        <f>IF(A60="","",COUNTIFS(DADOS!$O$2:$O$1000,1,DADOS!$C$2:$C$1000,A60))</f>
        <v/>
      </c>
      <c r="D60" t="str">
        <f>IF(C60="","",IF(C60&gt;0,COUNTIF($C$3:C60,"&gt;0"),""))</f>
        <v/>
      </c>
    </row>
    <row r="61" spans="1:4" x14ac:dyDescent="0.3">
      <c r="A61" s="21"/>
      <c r="B61" s="21"/>
      <c r="C61" t="str">
        <f>IF(A61="","",COUNTIFS(DADOS!$O$2:$O$1000,1,DADOS!$C$2:$C$1000,A61))</f>
        <v/>
      </c>
      <c r="D61" t="str">
        <f>IF(C61="","",IF(C61&gt;0,COUNTIF($C$3:C61,"&gt;0"),""))</f>
        <v/>
      </c>
    </row>
    <row r="62" spans="1:4" x14ac:dyDescent="0.3">
      <c r="A62" s="21"/>
      <c r="B62" s="21"/>
      <c r="C62" t="str">
        <f>IF(A62="","",COUNTIFS(DADOS!$O$2:$O$1000,1,DADOS!$C$2:$C$1000,A62))</f>
        <v/>
      </c>
      <c r="D62" t="str">
        <f>IF(C62="","",IF(C62&gt;0,COUNTIF($C$3:C62,"&gt;0"),""))</f>
        <v/>
      </c>
    </row>
    <row r="63" spans="1:4" x14ac:dyDescent="0.3">
      <c r="A63" s="21"/>
      <c r="B63" s="21"/>
      <c r="C63" t="str">
        <f>IF(A63="","",COUNTIFS(DADOS!$O$2:$O$1000,1,DADOS!$C$2:$C$1000,A63))</f>
        <v/>
      </c>
      <c r="D63" t="str">
        <f>IF(C63="","",IF(C63&gt;0,COUNTIF($C$3:C63,"&gt;0"),""))</f>
        <v/>
      </c>
    </row>
    <row r="64" spans="1:4" x14ac:dyDescent="0.3">
      <c r="A64" s="21"/>
      <c r="B64" s="21"/>
      <c r="C64" t="str">
        <f>IF(A64="","",COUNTIFS(DADOS!$O$2:$O$1000,1,DADOS!$C$2:$C$1000,A64))</f>
        <v/>
      </c>
      <c r="D64" t="str">
        <f>IF(C64="","",IF(C64&gt;0,COUNTIF($C$3:C64,"&gt;0"),""))</f>
        <v/>
      </c>
    </row>
    <row r="65" spans="1:4" x14ac:dyDescent="0.3">
      <c r="A65" s="21"/>
      <c r="B65" s="21"/>
      <c r="C65" t="str">
        <f>IF(A65="","",COUNTIFS(DADOS!$O$2:$O$1000,1,DADOS!$C$2:$C$1000,A65))</f>
        <v/>
      </c>
      <c r="D65" t="str">
        <f>IF(C65="","",IF(C65&gt;0,COUNTIF($C$3:C65,"&gt;0"),""))</f>
        <v/>
      </c>
    </row>
    <row r="66" spans="1:4" x14ac:dyDescent="0.3">
      <c r="A66" s="21"/>
      <c r="B66" s="21"/>
      <c r="C66" t="str">
        <f>IF(A66="","",COUNTIFS(DADOS!$O$2:$O$1000,1,DADOS!$C$2:$C$1000,A66))</f>
        <v/>
      </c>
      <c r="D66" t="str">
        <f>IF(C66="","",IF(C66&gt;0,COUNTIF($C$3:C66,"&gt;0"),""))</f>
        <v/>
      </c>
    </row>
    <row r="67" spans="1:4" x14ac:dyDescent="0.3">
      <c r="A67" s="21"/>
      <c r="B67" s="21"/>
      <c r="C67" t="str">
        <f>IF(A67="","",COUNTIFS(DADOS!$O$2:$O$1000,1,DADOS!$C$2:$C$1000,A67))</f>
        <v/>
      </c>
      <c r="D67" t="str">
        <f>IF(C67="","",IF(C67&gt;0,COUNTIF($C$3:C67,"&gt;0"),""))</f>
        <v/>
      </c>
    </row>
    <row r="68" spans="1:4" x14ac:dyDescent="0.3">
      <c r="A68" s="21"/>
      <c r="B68" s="21"/>
      <c r="C68" t="str">
        <f>IF(A68="","",COUNTIFS(DADOS!$O$2:$O$1000,1,DADOS!$C$2:$C$1000,A68))</f>
        <v/>
      </c>
      <c r="D68" t="str">
        <f>IF(C68="","",IF(C68&gt;0,COUNTIF($C$3:C68,"&gt;0"),""))</f>
        <v/>
      </c>
    </row>
    <row r="69" spans="1:4" x14ac:dyDescent="0.3">
      <c r="A69" s="21"/>
      <c r="B69" s="21"/>
      <c r="C69" t="str">
        <f>IF(A69="","",COUNTIFS(DADOS!$O$2:$O$1000,1,DADOS!$C$2:$C$1000,A69))</f>
        <v/>
      </c>
      <c r="D69" t="str">
        <f>IF(C69="","",IF(C69&gt;0,COUNTIF($C$3:C69,"&gt;0"),""))</f>
        <v/>
      </c>
    </row>
    <row r="70" spans="1:4" x14ac:dyDescent="0.3">
      <c r="A70" s="21"/>
      <c r="B70" s="21"/>
      <c r="C70" t="str">
        <f>IF(A70="","",COUNTIFS(DADOS!$O$2:$O$1000,1,DADOS!$C$2:$C$1000,A70))</f>
        <v/>
      </c>
      <c r="D70" t="str">
        <f>IF(C70="","",IF(C70&gt;0,COUNTIF($C$3:C70,"&gt;0"),""))</f>
        <v/>
      </c>
    </row>
    <row r="71" spans="1:4" x14ac:dyDescent="0.3">
      <c r="A71" s="21"/>
      <c r="B71" s="21"/>
      <c r="C71" t="str">
        <f>IF(A71="","",COUNTIFS(DADOS!$O$2:$O$1000,1,DADOS!$C$2:$C$1000,A71))</f>
        <v/>
      </c>
      <c r="D71" t="str">
        <f>IF(C71="","",IF(C71&gt;0,COUNTIF($C$3:C71,"&gt;0"),""))</f>
        <v/>
      </c>
    </row>
    <row r="72" spans="1:4" x14ac:dyDescent="0.3">
      <c r="A72" s="21"/>
      <c r="B72" s="21"/>
      <c r="C72" t="str">
        <f>IF(A72="","",COUNTIFS(DADOS!$O$2:$O$1000,1,DADOS!$C$2:$C$1000,A72))</f>
        <v/>
      </c>
      <c r="D72" t="str">
        <f>IF(C72="","",IF(C72&gt;0,COUNTIF($C$3:C72,"&gt;0"),""))</f>
        <v/>
      </c>
    </row>
    <row r="73" spans="1:4" x14ac:dyDescent="0.3">
      <c r="A73" s="21"/>
      <c r="B73" s="21"/>
      <c r="C73" t="str">
        <f>IF(A73="","",COUNTIFS(DADOS!$O$2:$O$1000,1,DADOS!$C$2:$C$1000,A73))</f>
        <v/>
      </c>
      <c r="D73" t="str">
        <f>IF(C73="","",IF(C73&gt;0,COUNTIF($C$3:C73,"&gt;0"),""))</f>
        <v/>
      </c>
    </row>
    <row r="74" spans="1:4" x14ac:dyDescent="0.3">
      <c r="A74" s="21"/>
      <c r="B74" s="21"/>
      <c r="C74" t="str">
        <f>IF(A74="","",COUNTIFS(DADOS!$O$2:$O$1000,1,DADOS!$C$2:$C$1000,A74))</f>
        <v/>
      </c>
      <c r="D74" t="str">
        <f>IF(C74="","",IF(C74&gt;0,COUNTIF($C$3:C74,"&gt;0"),""))</f>
        <v/>
      </c>
    </row>
    <row r="75" spans="1:4" x14ac:dyDescent="0.3">
      <c r="A75" s="21"/>
      <c r="B75" s="21"/>
      <c r="C75" t="str">
        <f>IF(A75="","",COUNTIFS(DADOS!$O$2:$O$1000,1,DADOS!$C$2:$C$1000,A75))</f>
        <v/>
      </c>
      <c r="D75" t="str">
        <f>IF(C75="","",IF(C75&gt;0,COUNTIF($C$3:C75,"&gt;0"),""))</f>
        <v/>
      </c>
    </row>
    <row r="76" spans="1:4" x14ac:dyDescent="0.3">
      <c r="A76" s="21"/>
      <c r="B76" s="21"/>
      <c r="C76" t="str">
        <f>IF(A76="","",COUNTIFS(DADOS!$O$2:$O$1000,1,DADOS!$C$2:$C$1000,A76))</f>
        <v/>
      </c>
      <c r="D76" t="str">
        <f>IF(C76="","",IF(C76&gt;0,COUNTIF($C$3:C76,"&gt;0"),""))</f>
        <v/>
      </c>
    </row>
    <row r="77" spans="1:4" x14ac:dyDescent="0.3">
      <c r="A77" s="21"/>
      <c r="B77" s="21"/>
      <c r="C77" t="str">
        <f>IF(A77="","",COUNTIFS(DADOS!$O$2:$O$1000,1,DADOS!$C$2:$C$1000,A77))</f>
        <v/>
      </c>
      <c r="D77" t="str">
        <f>IF(C77="","",IF(C77&gt;0,COUNTIF($C$3:C77,"&gt;0"),""))</f>
        <v/>
      </c>
    </row>
    <row r="78" spans="1:4" x14ac:dyDescent="0.3">
      <c r="A78" s="21"/>
      <c r="B78" s="21"/>
      <c r="C78" t="str">
        <f>IF(A78="","",COUNTIFS(DADOS!$O$2:$O$1000,1,DADOS!$C$2:$C$1000,A78))</f>
        <v/>
      </c>
      <c r="D78" t="str">
        <f>IF(C78="","",IF(C78&gt;0,COUNTIF($C$3:C78,"&gt;0"),""))</f>
        <v/>
      </c>
    </row>
    <row r="79" spans="1:4" x14ac:dyDescent="0.3">
      <c r="A79" s="21"/>
      <c r="B79" s="21"/>
      <c r="C79" t="str">
        <f>IF(A79="","",COUNTIFS(DADOS!$O$2:$O$1000,1,DADOS!$C$2:$C$1000,A79))</f>
        <v/>
      </c>
      <c r="D79" t="str">
        <f>IF(C79="","",IF(C79&gt;0,COUNTIF($C$3:C79,"&gt;0"),""))</f>
        <v/>
      </c>
    </row>
    <row r="80" spans="1:4" x14ac:dyDescent="0.3">
      <c r="A80" s="21"/>
      <c r="B80" s="21"/>
      <c r="C80" t="str">
        <f>IF(A80="","",COUNTIFS(DADOS!$O$2:$O$1000,1,DADOS!$C$2:$C$1000,A80))</f>
        <v/>
      </c>
      <c r="D80" t="str">
        <f>IF(C80="","",IF(C80&gt;0,COUNTIF($C$3:C80,"&gt;0"),""))</f>
        <v/>
      </c>
    </row>
    <row r="81" spans="1:4" x14ac:dyDescent="0.3">
      <c r="A81" s="21"/>
      <c r="B81" s="21"/>
      <c r="C81" t="str">
        <f>IF(A81="","",COUNTIFS(DADOS!$O$2:$O$1000,1,DADOS!$C$2:$C$1000,A81))</f>
        <v/>
      </c>
      <c r="D81" t="str">
        <f>IF(C81="","",IF(C81&gt;0,COUNTIF($C$3:C81,"&gt;0"),""))</f>
        <v/>
      </c>
    </row>
    <row r="82" spans="1:4" x14ac:dyDescent="0.3">
      <c r="A82" s="21"/>
      <c r="B82" s="21"/>
      <c r="C82" t="str">
        <f>IF(A82="","",COUNTIFS(DADOS!$O$2:$O$1000,1,DADOS!$C$2:$C$1000,A82))</f>
        <v/>
      </c>
      <c r="D82" t="str">
        <f>IF(C82="","",IF(C82&gt;0,COUNTIF($C$3:C82,"&gt;0"),""))</f>
        <v/>
      </c>
    </row>
    <row r="83" spans="1:4" x14ac:dyDescent="0.3">
      <c r="A83" s="21"/>
      <c r="B83" s="21"/>
      <c r="C83" t="str">
        <f>IF(A83="","",COUNTIFS(DADOS!$O$2:$O$1000,1,DADOS!$C$2:$C$1000,A83))</f>
        <v/>
      </c>
      <c r="D83" t="str">
        <f>IF(C83="","",IF(C83&gt;0,COUNTIF($C$3:C83,"&gt;0"),""))</f>
        <v/>
      </c>
    </row>
    <row r="84" spans="1:4" x14ac:dyDescent="0.3">
      <c r="A84" s="21"/>
      <c r="B84" s="21"/>
      <c r="C84" t="str">
        <f>IF(A84="","",COUNTIFS(DADOS!$O$2:$O$1000,1,DADOS!$C$2:$C$1000,A84))</f>
        <v/>
      </c>
      <c r="D84" t="str">
        <f>IF(C84="","",IF(C84&gt;0,COUNTIF($C$3:C84,"&gt;0"),""))</f>
        <v/>
      </c>
    </row>
    <row r="85" spans="1:4" x14ac:dyDescent="0.3">
      <c r="A85" s="21"/>
      <c r="B85" s="21"/>
      <c r="C85" t="str">
        <f>IF(A85="","",COUNTIFS(DADOS!$O$2:$O$1000,1,DADOS!$C$2:$C$1000,A85))</f>
        <v/>
      </c>
      <c r="D85" t="str">
        <f>IF(C85="","",IF(C85&gt;0,COUNTIF($C$3:C85,"&gt;0"),""))</f>
        <v/>
      </c>
    </row>
    <row r="86" spans="1:4" x14ac:dyDescent="0.3">
      <c r="A86" s="21"/>
      <c r="B86" s="21"/>
      <c r="C86" t="str">
        <f>IF(A86="","",COUNTIFS(DADOS!$O$2:$O$1000,1,DADOS!$C$2:$C$1000,A86))</f>
        <v/>
      </c>
      <c r="D86" t="str">
        <f>IF(C86="","",IF(C86&gt;0,COUNTIF($C$3:C86,"&gt;0"),""))</f>
        <v/>
      </c>
    </row>
    <row r="87" spans="1:4" x14ac:dyDescent="0.3">
      <c r="A87" s="21"/>
      <c r="B87" s="21"/>
      <c r="C87" t="str">
        <f>IF(A87="","",COUNTIFS(DADOS!$O$2:$O$1000,1,DADOS!$C$2:$C$1000,A87))</f>
        <v/>
      </c>
      <c r="D87" t="str">
        <f>IF(C87="","",IF(C87&gt;0,COUNTIF($C$3:C87,"&gt;0"),""))</f>
        <v/>
      </c>
    </row>
    <row r="88" spans="1:4" x14ac:dyDescent="0.3">
      <c r="A88" s="21"/>
      <c r="B88" s="21"/>
      <c r="C88" t="str">
        <f>IF(A88="","",COUNTIFS(DADOS!$O$2:$O$1000,1,DADOS!$C$2:$C$1000,A88))</f>
        <v/>
      </c>
      <c r="D88" t="str">
        <f>IF(C88="","",IF(C88&gt;0,COUNTIF($C$3:C88,"&gt;0"),""))</f>
        <v/>
      </c>
    </row>
    <row r="89" spans="1:4" x14ac:dyDescent="0.3">
      <c r="A89" s="21"/>
      <c r="B89" s="21"/>
      <c r="C89" t="str">
        <f>IF(A89="","",COUNTIFS(DADOS!$O$2:$O$1000,1,DADOS!$C$2:$C$1000,A89))</f>
        <v/>
      </c>
      <c r="D89" t="str">
        <f>IF(C89="","",IF(C89&gt;0,COUNTIF($C$3:C89,"&gt;0"),""))</f>
        <v/>
      </c>
    </row>
    <row r="90" spans="1:4" x14ac:dyDescent="0.3">
      <c r="A90" s="21"/>
      <c r="B90" s="21"/>
      <c r="C90" t="str">
        <f>IF(A90="","",COUNTIFS(DADOS!$O$2:$O$1000,1,DADOS!$C$2:$C$1000,A90))</f>
        <v/>
      </c>
      <c r="D90" t="str">
        <f>IF(C90="","",IF(C90&gt;0,COUNTIF($C$3:C90,"&gt;0"),""))</f>
        <v/>
      </c>
    </row>
    <row r="91" spans="1:4" x14ac:dyDescent="0.3">
      <c r="A91" s="21"/>
      <c r="B91" s="21"/>
      <c r="C91" t="str">
        <f>IF(A91="","",COUNTIFS(DADOS!$O$2:$O$1000,1,DADOS!$C$2:$C$1000,A91))</f>
        <v/>
      </c>
      <c r="D91" t="str">
        <f>IF(C91="","",IF(C91&gt;0,COUNTIF($C$3:C91,"&gt;0"),""))</f>
        <v/>
      </c>
    </row>
    <row r="92" spans="1:4" x14ac:dyDescent="0.3">
      <c r="A92" s="21"/>
      <c r="B92" s="21"/>
      <c r="C92" t="str">
        <f>IF(A92="","",COUNTIFS(DADOS!$O$2:$O$1000,1,DADOS!$C$2:$C$1000,A92))</f>
        <v/>
      </c>
      <c r="D92" t="str">
        <f>IF(C92="","",IF(C92&gt;0,COUNTIF($C$3:C92,"&gt;0"),""))</f>
        <v/>
      </c>
    </row>
    <row r="93" spans="1:4" x14ac:dyDescent="0.3">
      <c r="A93" s="21"/>
      <c r="B93" s="21"/>
      <c r="C93" t="str">
        <f>IF(A93="","",COUNTIFS(DADOS!$O$2:$O$1000,1,DADOS!$C$2:$C$1000,A93))</f>
        <v/>
      </c>
      <c r="D93" t="str">
        <f>IF(C93="","",IF(C93&gt;0,COUNTIF($C$3:C93,"&gt;0"),""))</f>
        <v/>
      </c>
    </row>
    <row r="94" spans="1:4" x14ac:dyDescent="0.3">
      <c r="A94" s="21"/>
      <c r="B94" s="21"/>
      <c r="C94" t="str">
        <f>IF(A94="","",COUNTIFS(DADOS!$O$2:$O$1000,1,DADOS!$C$2:$C$1000,A94))</f>
        <v/>
      </c>
      <c r="D94" t="str">
        <f>IF(C94="","",IF(C94&gt;0,COUNTIF($C$3:C94,"&gt;0"),""))</f>
        <v/>
      </c>
    </row>
    <row r="95" spans="1:4" x14ac:dyDescent="0.3">
      <c r="A95" s="21"/>
      <c r="B95" s="21"/>
      <c r="C95" t="str">
        <f>IF(A95="","",COUNTIFS(DADOS!$O$2:$O$1000,1,DADOS!$C$2:$C$1000,A95))</f>
        <v/>
      </c>
      <c r="D95" t="str">
        <f>IF(C95="","",IF(C95&gt;0,COUNTIF($C$3:C95,"&gt;0"),""))</f>
        <v/>
      </c>
    </row>
    <row r="96" spans="1:4" x14ac:dyDescent="0.3">
      <c r="A96" s="21"/>
      <c r="B96" s="21"/>
      <c r="C96" t="str">
        <f>IF(A96="","",COUNTIFS(DADOS!$O$2:$O$1000,1,DADOS!$C$2:$C$1000,A96))</f>
        <v/>
      </c>
      <c r="D96" t="str">
        <f>IF(C96="","",IF(C96&gt;0,COUNTIF($C$3:C96,"&gt;0"),""))</f>
        <v/>
      </c>
    </row>
    <row r="97" spans="1:4" x14ac:dyDescent="0.3">
      <c r="A97" s="21"/>
      <c r="B97" s="21"/>
      <c r="C97" t="str">
        <f>IF(A97="","",COUNTIFS(DADOS!$O$2:$O$1000,1,DADOS!$C$2:$C$1000,A97))</f>
        <v/>
      </c>
      <c r="D97" t="str">
        <f>IF(C97="","",IF(C97&gt;0,COUNTIF($C$3:C97,"&gt;0"),""))</f>
        <v/>
      </c>
    </row>
    <row r="98" spans="1:4" x14ac:dyDescent="0.3">
      <c r="A98" s="21"/>
      <c r="B98" s="21"/>
      <c r="C98" t="str">
        <f>IF(A98="","",COUNTIFS(DADOS!$O$2:$O$1000,1,DADOS!$C$2:$C$1000,A98))</f>
        <v/>
      </c>
      <c r="D98" t="str">
        <f>IF(C98="","",IF(C98&gt;0,COUNTIF($C$3:C98,"&gt;0"),""))</f>
        <v/>
      </c>
    </row>
    <row r="99" spans="1:4" x14ac:dyDescent="0.3">
      <c r="A99" s="21"/>
      <c r="B99" s="21"/>
      <c r="C99" t="str">
        <f>IF(A99="","",COUNTIFS(DADOS!$O$2:$O$1000,1,DADOS!$C$2:$C$1000,A99))</f>
        <v/>
      </c>
      <c r="D99" t="str">
        <f>IF(C99="","",IF(C99&gt;0,COUNTIF($C$3:C99,"&gt;0"),""))</f>
        <v/>
      </c>
    </row>
    <row r="100" spans="1:4" x14ac:dyDescent="0.3">
      <c r="A100" s="21"/>
      <c r="B100" s="21"/>
      <c r="C100" t="str">
        <f>IF(A100="","",COUNTIFS(DADOS!$O$2:$O$1000,1,DADOS!$C$2:$C$1000,A100))</f>
        <v/>
      </c>
      <c r="D100" t="str">
        <f>IF(C100="","",IF(C100&gt;0,COUNTIF($C$3:C100,"&gt;0"),""))</f>
        <v/>
      </c>
    </row>
    <row r="101" spans="1:4" x14ac:dyDescent="0.3">
      <c r="A101" s="21"/>
      <c r="B101" s="21"/>
      <c r="C101" t="str">
        <f>IF(A101="","",COUNTIFS(DADOS!$O$2:$O$1000,1,DADOS!$C$2:$C$1000,A101))</f>
        <v/>
      </c>
      <c r="D101" t="str">
        <f>IF(C101="","",IF(C101&gt;0,COUNTIF($C$3:C101,"&gt;0"),""))</f>
        <v/>
      </c>
    </row>
    <row r="102" spans="1:4" x14ac:dyDescent="0.3">
      <c r="A102" s="21"/>
      <c r="B102" s="21"/>
      <c r="C102" t="str">
        <f>IF(A102="","",COUNTIFS(DADOS!$O$2:$O$1000,1,DADOS!$C$2:$C$1000,A102))</f>
        <v/>
      </c>
      <c r="D102" t="str">
        <f>IF(C102="","",IF(C102&gt;0,COUNTIF($C$3:C102,"&gt;0"),""))</f>
        <v/>
      </c>
    </row>
    <row r="103" spans="1:4" x14ac:dyDescent="0.3">
      <c r="A103" s="21"/>
      <c r="B103" s="21"/>
      <c r="C103" t="str">
        <f>IF(A103="","",COUNTIFS(DADOS!$O$2:$O$1000,1,DADOS!$C$2:$C$1000,A103))</f>
        <v/>
      </c>
      <c r="D103" t="str">
        <f>IF(C103="","",IF(C103&gt;0,COUNTIF($C$3:C103,"&gt;0"),""))</f>
        <v/>
      </c>
    </row>
    <row r="104" spans="1:4" x14ac:dyDescent="0.3">
      <c r="A104" s="21"/>
      <c r="B104" s="21"/>
      <c r="C104" t="str">
        <f>IF(A104="","",COUNTIFS(DADOS!$O$2:$O$1000,1,DADOS!$C$2:$C$1000,A104))</f>
        <v/>
      </c>
      <c r="D104" t="str">
        <f>IF(C104="","",IF(C104&gt;0,COUNTIF($C$3:C104,"&gt;0"),""))</f>
        <v/>
      </c>
    </row>
    <row r="105" spans="1:4" x14ac:dyDescent="0.3">
      <c r="A105" s="21"/>
      <c r="B105" s="21"/>
      <c r="C105" t="str">
        <f>IF(A105="","",COUNTIFS(DADOS!$O$2:$O$1000,1,DADOS!$C$2:$C$1000,A105))</f>
        <v/>
      </c>
      <c r="D105" t="str">
        <f>IF(C105="","",IF(C105&gt;0,COUNTIF($C$3:C105,"&gt;0"),""))</f>
        <v/>
      </c>
    </row>
    <row r="106" spans="1:4" x14ac:dyDescent="0.3">
      <c r="A106" s="21"/>
      <c r="B106" s="21"/>
      <c r="C106" t="str">
        <f>IF(A106="","",COUNTIFS(DADOS!$O$2:$O$1000,1,DADOS!$C$2:$C$1000,A106))</f>
        <v/>
      </c>
      <c r="D106" t="str">
        <f>IF(C106="","",IF(C106&gt;0,COUNTIF($C$3:C106,"&gt;0"),""))</f>
        <v/>
      </c>
    </row>
    <row r="107" spans="1:4" x14ac:dyDescent="0.3">
      <c r="A107" s="21"/>
      <c r="B107" s="21"/>
      <c r="C107" t="str">
        <f>IF(A107="","",COUNTIFS(DADOS!$O$2:$O$1000,1,DADOS!$C$2:$C$1000,A107))</f>
        <v/>
      </c>
      <c r="D107" t="str">
        <f>IF(C107="","",IF(C107&gt;0,COUNTIF($C$3:C107,"&gt;0"),""))</f>
        <v/>
      </c>
    </row>
    <row r="108" spans="1:4" x14ac:dyDescent="0.3">
      <c r="A108" s="21"/>
      <c r="B108" s="21"/>
      <c r="C108" t="str">
        <f>IF(A108="","",COUNTIFS(DADOS!$O$2:$O$1000,1,DADOS!$C$2:$C$1000,A108))</f>
        <v/>
      </c>
      <c r="D108" t="str">
        <f>IF(C108="","",IF(C108&gt;0,COUNTIF($C$3:C108,"&gt;0"),""))</f>
        <v/>
      </c>
    </row>
    <row r="109" spans="1:4" x14ac:dyDescent="0.3">
      <c r="A109" s="21"/>
      <c r="B109" s="21"/>
      <c r="C109" t="str">
        <f>IF(A109="","",COUNTIFS(DADOS!$O$2:$O$1000,1,DADOS!$C$2:$C$1000,A109))</f>
        <v/>
      </c>
      <c r="D109" t="str">
        <f>IF(C109="","",IF(C109&gt;0,COUNTIF($C$3:C109,"&gt;0"),""))</f>
        <v/>
      </c>
    </row>
    <row r="110" spans="1:4" x14ac:dyDescent="0.3">
      <c r="A110" s="21"/>
      <c r="B110" s="21"/>
      <c r="C110" t="str">
        <f>IF(A110="","",COUNTIFS(DADOS!$O$2:$O$1000,1,DADOS!$C$2:$C$1000,A110))</f>
        <v/>
      </c>
      <c r="D110" t="str">
        <f>IF(C110="","",IF(C110&gt;0,COUNTIF($C$3:C110,"&gt;0"),""))</f>
        <v/>
      </c>
    </row>
    <row r="111" spans="1:4" x14ac:dyDescent="0.3">
      <c r="A111" s="21"/>
      <c r="B111" s="21"/>
      <c r="C111" t="str">
        <f>IF(A111="","",COUNTIFS(DADOS!$O$2:$O$1000,1,DADOS!$C$2:$C$1000,A111))</f>
        <v/>
      </c>
      <c r="D111" t="str">
        <f>IF(C111="","",IF(C111&gt;0,COUNTIF($C$3:C111,"&gt;0"),""))</f>
        <v/>
      </c>
    </row>
    <row r="112" spans="1:4" x14ac:dyDescent="0.3">
      <c r="A112" s="21"/>
      <c r="B112" s="21"/>
      <c r="C112" t="str">
        <f>IF(A112="","",COUNTIFS(DADOS!$O$2:$O$1000,1,DADOS!$C$2:$C$1000,A112))</f>
        <v/>
      </c>
      <c r="D112" t="str">
        <f>IF(C112="","",IF(C112&gt;0,COUNTIF($C$3:C112,"&gt;0"),""))</f>
        <v/>
      </c>
    </row>
    <row r="113" spans="1:4" x14ac:dyDescent="0.3">
      <c r="A113" s="21"/>
      <c r="B113" s="21"/>
      <c r="C113" t="str">
        <f>IF(A113="","",COUNTIFS(DADOS!$O$2:$O$1000,1,DADOS!$C$2:$C$1000,A113))</f>
        <v/>
      </c>
      <c r="D113" t="str">
        <f>IF(C113="","",IF(C113&gt;0,COUNTIF($C$3:C113,"&gt;0"),""))</f>
        <v/>
      </c>
    </row>
    <row r="114" spans="1:4" x14ac:dyDescent="0.3">
      <c r="A114" s="21"/>
      <c r="B114" s="21"/>
      <c r="C114" t="str">
        <f>IF(A114="","",COUNTIFS(DADOS!$O$2:$O$1000,1,DADOS!$C$2:$C$1000,A114))</f>
        <v/>
      </c>
      <c r="D114" t="str">
        <f>IF(C114="","",IF(C114&gt;0,COUNTIF($C$3:C114,"&gt;0"),""))</f>
        <v/>
      </c>
    </row>
    <row r="115" spans="1:4" x14ac:dyDescent="0.3">
      <c r="A115" s="21"/>
      <c r="B115" s="21"/>
      <c r="C115" t="str">
        <f>IF(A115="","",COUNTIFS(DADOS!$O$2:$O$1000,1,DADOS!$C$2:$C$1000,A115))</f>
        <v/>
      </c>
      <c r="D115" t="str">
        <f>IF(C115="","",IF(C115&gt;0,COUNTIF($C$3:C115,"&gt;0"),""))</f>
        <v/>
      </c>
    </row>
    <row r="116" spans="1:4" x14ac:dyDescent="0.3">
      <c r="A116" s="21"/>
      <c r="B116" s="21"/>
      <c r="C116" t="str">
        <f>IF(A116="","",COUNTIFS(DADOS!$O$2:$O$1000,1,DADOS!$C$2:$C$1000,A116))</f>
        <v/>
      </c>
      <c r="D116" t="str">
        <f>IF(C116="","",IF(C116&gt;0,COUNTIF($C$3:C116,"&gt;0"),""))</f>
        <v/>
      </c>
    </row>
    <row r="117" spans="1:4" x14ac:dyDescent="0.3">
      <c r="A117" s="21"/>
      <c r="B117" s="21"/>
      <c r="C117" t="str">
        <f>IF(A117="","",COUNTIFS(DADOS!$O$2:$O$1000,1,DADOS!$C$2:$C$1000,A117))</f>
        <v/>
      </c>
      <c r="D117" t="str">
        <f>IF(C117="","",IF(C117&gt;0,COUNTIF($C$3:C117,"&gt;0"),""))</f>
        <v/>
      </c>
    </row>
    <row r="118" spans="1:4" x14ac:dyDescent="0.3">
      <c r="A118" s="21"/>
      <c r="B118" s="21"/>
      <c r="C118" t="str">
        <f>IF(A118="","",COUNTIFS(DADOS!$O$2:$O$1000,1,DADOS!$C$2:$C$1000,A118))</f>
        <v/>
      </c>
      <c r="D118" t="str">
        <f>IF(C118="","",IF(C118&gt;0,COUNTIF($C$3:C118,"&gt;0"),""))</f>
        <v/>
      </c>
    </row>
    <row r="119" spans="1:4" x14ac:dyDescent="0.3">
      <c r="A119" s="21"/>
      <c r="B119" s="21"/>
      <c r="C119" t="str">
        <f>IF(A119="","",COUNTIFS(DADOS!$O$2:$O$1000,1,DADOS!$C$2:$C$1000,A119))</f>
        <v/>
      </c>
      <c r="D119" t="str">
        <f>IF(C119="","",IF(C119&gt;0,COUNTIF($C$3:C119,"&gt;0"),""))</f>
        <v/>
      </c>
    </row>
    <row r="120" spans="1:4" x14ac:dyDescent="0.3">
      <c r="A120" s="21"/>
      <c r="B120" s="21"/>
      <c r="C120" t="str">
        <f>IF(A120="","",COUNTIFS(DADOS!$O$2:$O$1000,1,DADOS!$C$2:$C$1000,A120))</f>
        <v/>
      </c>
      <c r="D120" t="str">
        <f>IF(C120="","",IF(C120&gt;0,COUNTIF($C$3:C120,"&gt;0"),""))</f>
        <v/>
      </c>
    </row>
    <row r="121" spans="1:4" x14ac:dyDescent="0.3">
      <c r="A121" s="21"/>
      <c r="B121" s="21"/>
      <c r="C121" t="str">
        <f>IF(A121="","",COUNTIFS(DADOS!$O$2:$O$1000,1,DADOS!$C$2:$C$1000,A121))</f>
        <v/>
      </c>
      <c r="D121" t="str">
        <f>IF(C121="","",IF(C121&gt;0,COUNTIF($C$3:C121,"&gt;0"),""))</f>
        <v/>
      </c>
    </row>
    <row r="122" spans="1:4" x14ac:dyDescent="0.3">
      <c r="A122" s="21"/>
      <c r="B122" s="21"/>
      <c r="C122" t="str">
        <f>IF(A122="","",COUNTIFS(DADOS!$O$2:$O$1000,1,DADOS!$C$2:$C$1000,A122))</f>
        <v/>
      </c>
      <c r="D122" t="str">
        <f>IF(C122="","",IF(C122&gt;0,COUNTIF($C$3:C122,"&gt;0"),""))</f>
        <v/>
      </c>
    </row>
    <row r="123" spans="1:4" x14ac:dyDescent="0.3">
      <c r="A123" s="21"/>
      <c r="B123" s="21"/>
      <c r="C123" t="str">
        <f>IF(A123="","",COUNTIFS(DADOS!$O$2:$O$1000,1,DADOS!$C$2:$C$1000,A123))</f>
        <v/>
      </c>
      <c r="D123" t="str">
        <f>IF(C123="","",IF(C123&gt;0,COUNTIF($C$3:C123,"&gt;0"),""))</f>
        <v/>
      </c>
    </row>
    <row r="124" spans="1:4" x14ac:dyDescent="0.3">
      <c r="A124" s="21"/>
      <c r="B124" s="21"/>
      <c r="C124" t="str">
        <f>IF(A124="","",COUNTIFS(DADOS!$O$2:$O$1000,1,DADOS!$C$2:$C$1000,A124))</f>
        <v/>
      </c>
      <c r="D124" t="str">
        <f>IF(C124="","",IF(C124&gt;0,COUNTIF($C$3:C124,"&gt;0"),""))</f>
        <v/>
      </c>
    </row>
    <row r="125" spans="1:4" x14ac:dyDescent="0.3">
      <c r="A125" s="21"/>
      <c r="B125" s="21"/>
      <c r="C125" t="str">
        <f>IF(A125="","",COUNTIFS(DADOS!$O$2:$O$1000,1,DADOS!$C$2:$C$1000,A125))</f>
        <v/>
      </c>
      <c r="D125" t="str">
        <f>IF(C125="","",IF(C125&gt;0,COUNTIF($C$3:C125,"&gt;0"),""))</f>
        <v/>
      </c>
    </row>
    <row r="126" spans="1:4" x14ac:dyDescent="0.3">
      <c r="A126" s="21"/>
      <c r="B126" s="21"/>
      <c r="C126" t="str">
        <f>IF(A126="","",COUNTIFS(DADOS!$O$2:$O$1000,1,DADOS!$C$2:$C$1000,A126))</f>
        <v/>
      </c>
      <c r="D126" t="str">
        <f>IF(C126="","",IF(C126&gt;0,COUNTIF($C$3:C126,"&gt;0"),""))</f>
        <v/>
      </c>
    </row>
    <row r="127" spans="1:4" x14ac:dyDescent="0.3">
      <c r="A127" s="21"/>
      <c r="B127" s="21"/>
      <c r="C127" t="str">
        <f>IF(A127="","",COUNTIFS(DADOS!$O$2:$O$1000,1,DADOS!$C$2:$C$1000,A127))</f>
        <v/>
      </c>
      <c r="D127" t="str">
        <f>IF(C127="","",IF(C127&gt;0,COUNTIF($C$3:C127,"&gt;0"),""))</f>
        <v/>
      </c>
    </row>
    <row r="128" spans="1:4" x14ac:dyDescent="0.3">
      <c r="A128" s="21"/>
      <c r="B128" s="21"/>
      <c r="C128" t="str">
        <f>IF(A128="","",COUNTIFS(DADOS!$O$2:$O$1000,1,DADOS!$C$2:$C$1000,A128))</f>
        <v/>
      </c>
      <c r="D128" t="str">
        <f>IF(C128="","",IF(C128&gt;0,COUNTIF($C$3:C128,"&gt;0"),""))</f>
        <v/>
      </c>
    </row>
    <row r="129" spans="1:4" x14ac:dyDescent="0.3">
      <c r="A129" s="21"/>
      <c r="B129" s="21"/>
      <c r="C129" t="str">
        <f>IF(A129="","",COUNTIFS(DADOS!$O$2:$O$1000,1,DADOS!$C$2:$C$1000,A129))</f>
        <v/>
      </c>
      <c r="D129" t="str">
        <f>IF(C129="","",IF(C129&gt;0,COUNTIF($C$3:C129,"&gt;0"),""))</f>
        <v/>
      </c>
    </row>
    <row r="130" spans="1:4" x14ac:dyDescent="0.3">
      <c r="A130" s="21"/>
      <c r="B130" s="21"/>
      <c r="C130" t="str">
        <f>IF(A130="","",COUNTIFS(DADOS!$O$2:$O$1000,1,DADOS!$C$2:$C$1000,A130))</f>
        <v/>
      </c>
      <c r="D130" t="str">
        <f>IF(C130="","",IF(C130&gt;0,COUNTIF($C$3:C130,"&gt;0"),""))</f>
        <v/>
      </c>
    </row>
    <row r="131" spans="1:4" x14ac:dyDescent="0.3">
      <c r="A131" s="21"/>
      <c r="B131" s="21"/>
      <c r="C131" t="str">
        <f>IF(A131="","",COUNTIFS(DADOS!$O$2:$O$1000,1,DADOS!$C$2:$C$1000,A131))</f>
        <v/>
      </c>
      <c r="D131" t="str">
        <f>IF(C131="","",IF(C131&gt;0,COUNTIF($C$3:C131,"&gt;0"),""))</f>
        <v/>
      </c>
    </row>
    <row r="132" spans="1:4" x14ac:dyDescent="0.3">
      <c r="A132" s="21"/>
      <c r="B132" s="21"/>
      <c r="C132" t="str">
        <f>IF(A132="","",COUNTIFS(DADOS!$O$2:$O$1000,1,DADOS!$C$2:$C$1000,A132))</f>
        <v/>
      </c>
      <c r="D132" t="str">
        <f>IF(C132="","",IF(C132&gt;0,COUNTIF($C$3:C132,"&gt;0"),""))</f>
        <v/>
      </c>
    </row>
    <row r="133" spans="1:4" x14ac:dyDescent="0.3">
      <c r="A133" s="21"/>
      <c r="B133" s="21"/>
      <c r="C133" t="str">
        <f>IF(A133="","",COUNTIFS(DADOS!$O$2:$O$1000,1,DADOS!$C$2:$C$1000,A133))</f>
        <v/>
      </c>
      <c r="D133" t="str">
        <f>IF(C133="","",IF(C133&gt;0,COUNTIF($C$3:C133,"&gt;0"),""))</f>
        <v/>
      </c>
    </row>
    <row r="134" spans="1:4" x14ac:dyDescent="0.3">
      <c r="A134" s="21"/>
      <c r="B134" s="21"/>
      <c r="C134" t="str">
        <f>IF(A134="","",COUNTIFS(DADOS!$O$2:$O$1000,1,DADOS!$C$2:$C$1000,A134))</f>
        <v/>
      </c>
      <c r="D134" t="str">
        <f>IF(C134="","",IF(C134&gt;0,COUNTIF($C$3:C134,"&gt;0"),""))</f>
        <v/>
      </c>
    </row>
    <row r="135" spans="1:4" x14ac:dyDescent="0.3">
      <c r="A135" s="21"/>
      <c r="B135" s="21"/>
      <c r="C135" t="str">
        <f>IF(A135="","",COUNTIFS(DADOS!$O$2:$O$1000,1,DADOS!$C$2:$C$1000,A135))</f>
        <v/>
      </c>
      <c r="D135" t="str">
        <f>IF(C135="","",IF(C135&gt;0,COUNTIF($C$3:C135,"&gt;0"),""))</f>
        <v/>
      </c>
    </row>
    <row r="136" spans="1:4" x14ac:dyDescent="0.3">
      <c r="A136" s="21"/>
      <c r="B136" s="21"/>
      <c r="C136" t="str">
        <f>IF(A136="","",COUNTIFS(DADOS!$O$2:$O$1000,1,DADOS!$C$2:$C$1000,A136))</f>
        <v/>
      </c>
      <c r="D136" t="str">
        <f>IF(C136="","",IF(C136&gt;0,COUNTIF($C$3:C136,"&gt;0"),""))</f>
        <v/>
      </c>
    </row>
    <row r="137" spans="1:4" x14ac:dyDescent="0.3">
      <c r="A137" s="21"/>
      <c r="B137" s="21"/>
      <c r="C137" t="str">
        <f>IF(A137="","",COUNTIFS(DADOS!$O$2:$O$1000,1,DADOS!$C$2:$C$1000,A137))</f>
        <v/>
      </c>
      <c r="D137" t="str">
        <f>IF(C137="","",IF(C137&gt;0,COUNTIF($C$3:C137,"&gt;0"),""))</f>
        <v/>
      </c>
    </row>
    <row r="138" spans="1:4" x14ac:dyDescent="0.3">
      <c r="A138" s="21"/>
      <c r="B138" s="21"/>
      <c r="C138" t="str">
        <f>IF(A138="","",COUNTIFS(DADOS!$O$2:$O$1000,1,DADOS!$C$2:$C$1000,A138))</f>
        <v/>
      </c>
      <c r="D138" t="str">
        <f>IF(C138="","",IF(C138&gt;0,COUNTIF($C$3:C138,"&gt;0"),""))</f>
        <v/>
      </c>
    </row>
    <row r="139" spans="1:4" x14ac:dyDescent="0.3">
      <c r="A139" s="21"/>
      <c r="B139" s="21"/>
      <c r="C139" t="str">
        <f>IF(A139="","",COUNTIFS(DADOS!$O$2:$O$1000,1,DADOS!$C$2:$C$1000,A139))</f>
        <v/>
      </c>
      <c r="D139" t="str">
        <f>IF(C139="","",IF(C139&gt;0,COUNTIF($C$3:C139,"&gt;0"),""))</f>
        <v/>
      </c>
    </row>
    <row r="140" spans="1:4" x14ac:dyDescent="0.3">
      <c r="A140" s="21"/>
      <c r="B140" s="21"/>
      <c r="C140" t="str">
        <f>IF(A140="","",COUNTIFS(DADOS!$O$2:$O$1000,1,DADOS!$C$2:$C$1000,A140))</f>
        <v/>
      </c>
      <c r="D140" t="str">
        <f>IF(C140="","",IF(C140&gt;0,COUNTIF($C$3:C140,"&gt;0"),""))</f>
        <v/>
      </c>
    </row>
    <row r="141" spans="1:4" x14ac:dyDescent="0.3">
      <c r="A141" s="21"/>
      <c r="B141" s="21"/>
      <c r="C141" t="str">
        <f>IF(A141="","",COUNTIFS(DADOS!$O$2:$O$1000,1,DADOS!$C$2:$C$1000,A141))</f>
        <v/>
      </c>
      <c r="D141" t="str">
        <f>IF(C141="","",IF(C141&gt;0,COUNTIF($C$3:C141,"&gt;0"),""))</f>
        <v/>
      </c>
    </row>
    <row r="142" spans="1:4" x14ac:dyDescent="0.3">
      <c r="A142" s="21"/>
      <c r="B142" s="21"/>
      <c r="C142" t="str">
        <f>IF(A142="","",COUNTIFS(DADOS!$O$2:$O$1000,1,DADOS!$C$2:$C$1000,A142))</f>
        <v/>
      </c>
      <c r="D142" t="str">
        <f>IF(C142="","",IF(C142&gt;0,COUNTIF($C$3:C142,"&gt;0"),""))</f>
        <v/>
      </c>
    </row>
    <row r="143" spans="1:4" x14ac:dyDescent="0.3">
      <c r="A143" s="21"/>
      <c r="B143" s="21"/>
      <c r="C143" t="str">
        <f>IF(A143="","",COUNTIFS(DADOS!$O$2:$O$1000,1,DADOS!$C$2:$C$1000,A143))</f>
        <v/>
      </c>
      <c r="D143" t="str">
        <f>IF(C143="","",IF(C143&gt;0,COUNTIF($C$3:C143,"&gt;0"),""))</f>
        <v/>
      </c>
    </row>
    <row r="144" spans="1:4" x14ac:dyDescent="0.3">
      <c r="A144" s="21"/>
      <c r="B144" s="21"/>
      <c r="C144" t="str">
        <f>IF(A144="","",COUNTIFS(DADOS!$O$2:$O$1000,1,DADOS!$C$2:$C$1000,A144))</f>
        <v/>
      </c>
      <c r="D144" t="str">
        <f>IF(C144="","",IF(C144&gt;0,COUNTIF($C$3:C144,"&gt;0"),""))</f>
        <v/>
      </c>
    </row>
    <row r="145" spans="1:4" x14ac:dyDescent="0.3">
      <c r="A145" s="21"/>
      <c r="B145" s="21"/>
      <c r="C145" t="str">
        <f>IF(A145="","",COUNTIFS(DADOS!$O$2:$O$1000,1,DADOS!$C$2:$C$1000,A145))</f>
        <v/>
      </c>
      <c r="D145" t="str">
        <f>IF(C145="","",IF(C145&gt;0,COUNTIF($C$3:C145,"&gt;0"),""))</f>
        <v/>
      </c>
    </row>
    <row r="146" spans="1:4" x14ac:dyDescent="0.3">
      <c r="A146" s="21"/>
      <c r="B146" s="21"/>
      <c r="C146" t="str">
        <f>IF(A146="","",COUNTIFS(DADOS!$O$2:$O$1000,1,DADOS!$C$2:$C$1000,A146))</f>
        <v/>
      </c>
      <c r="D146" t="str">
        <f>IF(C146="","",IF(C146&gt;0,COUNTIF($C$3:C146,"&gt;0"),""))</f>
        <v/>
      </c>
    </row>
    <row r="147" spans="1:4" x14ac:dyDescent="0.3">
      <c r="A147" s="21"/>
      <c r="B147" s="21"/>
      <c r="C147" t="str">
        <f>IF(A147="","",COUNTIFS(DADOS!$O$2:$O$1000,1,DADOS!$C$2:$C$1000,A147))</f>
        <v/>
      </c>
      <c r="D147" t="str">
        <f>IF(C147="","",IF(C147&gt;0,COUNTIF($C$3:C147,"&gt;0"),""))</f>
        <v/>
      </c>
    </row>
    <row r="148" spans="1:4" x14ac:dyDescent="0.3">
      <c r="A148" s="21"/>
      <c r="B148" s="21"/>
      <c r="C148" t="str">
        <f>IF(A148="","",COUNTIFS(DADOS!$O$2:$O$1000,1,DADOS!$C$2:$C$1000,A148))</f>
        <v/>
      </c>
      <c r="D148" t="str">
        <f>IF(C148="","",IF(C148&gt;0,COUNTIF($C$3:C148,"&gt;0"),""))</f>
        <v/>
      </c>
    </row>
    <row r="149" spans="1:4" x14ac:dyDescent="0.3">
      <c r="A149" s="21"/>
      <c r="B149" s="21"/>
      <c r="C149" t="str">
        <f>IF(A149="","",COUNTIFS(DADOS!$O$2:$O$1000,1,DADOS!$C$2:$C$1000,A149))</f>
        <v/>
      </c>
      <c r="D149" t="str">
        <f>IF(C149="","",IF(C149&gt;0,COUNTIF($C$3:C149,"&gt;0"),""))</f>
        <v/>
      </c>
    </row>
    <row r="150" spans="1:4" x14ac:dyDescent="0.3">
      <c r="A150" s="21"/>
      <c r="B150" s="21"/>
      <c r="C150" t="str">
        <f>IF(A150="","",COUNTIFS(DADOS!$O$2:$O$1000,1,DADOS!$C$2:$C$1000,A150))</f>
        <v/>
      </c>
      <c r="D150" t="str">
        <f>IF(C150="","",IF(C150&gt;0,COUNTIF($C$3:C150,"&gt;0"),""))</f>
        <v/>
      </c>
    </row>
    <row r="151" spans="1:4" x14ac:dyDescent="0.3">
      <c r="A151" s="21"/>
      <c r="B151" s="21"/>
      <c r="C151" t="str">
        <f>IF(A151="","",COUNTIFS(DADOS!$O$2:$O$1000,1,DADOS!$C$2:$C$1000,A151))</f>
        <v/>
      </c>
      <c r="D151" t="str">
        <f>IF(C151="","",IF(C151&gt;0,COUNTIF($C$3:C151,"&gt;0"),""))</f>
        <v/>
      </c>
    </row>
    <row r="152" spans="1:4" x14ac:dyDescent="0.3">
      <c r="A152" s="21"/>
      <c r="B152" s="21"/>
      <c r="C152" t="str">
        <f>IF(A152="","",COUNTIFS(DADOS!$O$2:$O$1000,1,DADOS!$C$2:$C$1000,A152))</f>
        <v/>
      </c>
      <c r="D152" t="str">
        <f>IF(C152="","",IF(C152&gt;0,COUNTIF($C$3:C152,"&gt;0"),""))</f>
        <v/>
      </c>
    </row>
    <row r="153" spans="1:4" x14ac:dyDescent="0.3">
      <c r="A153" s="21"/>
      <c r="B153" s="21"/>
      <c r="C153" t="str">
        <f>IF(A153="","",COUNTIFS(DADOS!$O$2:$O$1000,1,DADOS!$C$2:$C$1000,A153))</f>
        <v/>
      </c>
      <c r="D153" t="str">
        <f>IF(C153="","",IF(C153&gt;0,COUNTIF($C$3:C153,"&gt;0"),""))</f>
        <v/>
      </c>
    </row>
    <row r="154" spans="1:4" x14ac:dyDescent="0.3">
      <c r="A154" s="21"/>
      <c r="B154" s="21"/>
      <c r="C154" t="str">
        <f>IF(A154="","",COUNTIFS(DADOS!$O$2:$O$1000,1,DADOS!$C$2:$C$1000,A154))</f>
        <v/>
      </c>
      <c r="D154" t="str">
        <f>IF(C154="","",IF(C154&gt;0,COUNTIF($C$3:C154,"&gt;0"),""))</f>
        <v/>
      </c>
    </row>
    <row r="155" spans="1:4" x14ac:dyDescent="0.3">
      <c r="A155" s="21"/>
      <c r="B155" s="21"/>
      <c r="C155" t="str">
        <f>IF(A155="","",COUNTIFS(DADOS!$O$2:$O$1000,1,DADOS!$C$2:$C$1000,A155))</f>
        <v/>
      </c>
      <c r="D155" t="str">
        <f>IF(C155="","",IF(C155&gt;0,COUNTIF($C$3:C155,"&gt;0"),""))</f>
        <v/>
      </c>
    </row>
    <row r="156" spans="1:4" x14ac:dyDescent="0.3">
      <c r="A156" s="21"/>
      <c r="B156" s="21"/>
      <c r="C156" t="str">
        <f>IF(A156="","",COUNTIFS(DADOS!$O$2:$O$1000,1,DADOS!$C$2:$C$1000,A156))</f>
        <v/>
      </c>
      <c r="D156" t="str">
        <f>IF(C156="","",IF(C156&gt;0,COUNTIF($C$3:C156,"&gt;0"),""))</f>
        <v/>
      </c>
    </row>
    <row r="157" spans="1:4" x14ac:dyDescent="0.3">
      <c r="A157" s="21"/>
      <c r="B157" s="21"/>
      <c r="C157" t="str">
        <f>IF(A157="","",COUNTIFS(DADOS!$O$2:$O$1000,1,DADOS!$C$2:$C$1000,A157))</f>
        <v/>
      </c>
      <c r="D157" t="str">
        <f>IF(C157="","",IF(C157&gt;0,COUNTIF($C$3:C157,"&gt;0"),""))</f>
        <v/>
      </c>
    </row>
    <row r="158" spans="1:4" x14ac:dyDescent="0.3">
      <c r="A158" s="21"/>
      <c r="B158" s="21"/>
      <c r="C158" t="str">
        <f>IF(A158="","",COUNTIFS(DADOS!$O$2:$O$1000,1,DADOS!$C$2:$C$1000,A158))</f>
        <v/>
      </c>
      <c r="D158" t="str">
        <f>IF(C158="","",IF(C158&gt;0,COUNTIF($C$3:C158,"&gt;0"),""))</f>
        <v/>
      </c>
    </row>
    <row r="159" spans="1:4" x14ac:dyDescent="0.3">
      <c r="A159" s="21"/>
      <c r="B159" s="21"/>
      <c r="C159" t="str">
        <f>IF(A159="","",COUNTIFS(DADOS!$O$2:$O$1000,1,DADOS!$C$2:$C$1000,A159))</f>
        <v/>
      </c>
      <c r="D159" t="str">
        <f>IF(C159="","",IF(C159&gt;0,COUNTIF($C$3:C159,"&gt;0"),""))</f>
        <v/>
      </c>
    </row>
    <row r="160" spans="1:4" x14ac:dyDescent="0.3">
      <c r="A160" s="21"/>
      <c r="B160" s="21"/>
      <c r="C160" t="str">
        <f>IF(A160="","",COUNTIFS(DADOS!$O$2:$O$1000,1,DADOS!$C$2:$C$1000,A160))</f>
        <v/>
      </c>
      <c r="D160" t="str">
        <f>IF(C160="","",IF(C160&gt;0,COUNTIF($C$3:C160,"&gt;0"),""))</f>
        <v/>
      </c>
    </row>
    <row r="161" spans="1:4" x14ac:dyDescent="0.3">
      <c r="A161" s="21"/>
      <c r="B161" s="21"/>
      <c r="C161" t="str">
        <f>IF(A161="","",COUNTIFS(DADOS!$O$2:$O$1000,1,DADOS!$C$2:$C$1000,A161))</f>
        <v/>
      </c>
      <c r="D161" t="str">
        <f>IF(C161="","",IF(C161&gt;0,COUNTIF($C$3:C161,"&gt;0"),""))</f>
        <v/>
      </c>
    </row>
    <row r="162" spans="1:4" x14ac:dyDescent="0.3">
      <c r="A162" s="21"/>
      <c r="B162" s="21"/>
      <c r="C162" t="str">
        <f>IF(A162="","",COUNTIFS(DADOS!$O$2:$O$1000,1,DADOS!$C$2:$C$1000,A162))</f>
        <v/>
      </c>
      <c r="D162" t="str">
        <f>IF(C162="","",IF(C162&gt;0,COUNTIF($C$3:C162,"&gt;0"),""))</f>
        <v/>
      </c>
    </row>
    <row r="163" spans="1:4" x14ac:dyDescent="0.3">
      <c r="A163" s="21"/>
      <c r="B163" s="21"/>
      <c r="C163" t="str">
        <f>IF(A163="","",COUNTIFS(DADOS!$O$2:$O$1000,1,DADOS!$C$2:$C$1000,A163))</f>
        <v/>
      </c>
      <c r="D163" t="str">
        <f>IF(C163="","",IF(C163&gt;0,COUNTIF($C$3:C163,"&gt;0"),""))</f>
        <v/>
      </c>
    </row>
    <row r="164" spans="1:4" x14ac:dyDescent="0.3">
      <c r="A164" s="21"/>
      <c r="B164" s="21"/>
      <c r="C164" t="str">
        <f>IF(A164="","",COUNTIFS(DADOS!$O$2:$O$1000,1,DADOS!$C$2:$C$1000,A164))</f>
        <v/>
      </c>
      <c r="D164" t="str">
        <f>IF(C164="","",IF(C164&gt;0,COUNTIF($C$3:C164,"&gt;0"),""))</f>
        <v/>
      </c>
    </row>
    <row r="165" spans="1:4" x14ac:dyDescent="0.3">
      <c r="A165" s="21"/>
      <c r="B165" s="21"/>
      <c r="C165" t="str">
        <f>IF(A165="","",COUNTIFS(DADOS!$O$2:$O$1000,1,DADOS!$C$2:$C$1000,A165))</f>
        <v/>
      </c>
      <c r="D165" t="str">
        <f>IF(C165="","",IF(C165&gt;0,COUNTIF($C$3:C165,"&gt;0"),""))</f>
        <v/>
      </c>
    </row>
    <row r="166" spans="1:4" x14ac:dyDescent="0.3">
      <c r="A166" s="21"/>
      <c r="B166" s="21"/>
      <c r="C166" t="str">
        <f>IF(A166="","",COUNTIFS(DADOS!$O$2:$O$1000,1,DADOS!$C$2:$C$1000,A166))</f>
        <v/>
      </c>
      <c r="D166" t="str">
        <f>IF(C166="","",IF(C166&gt;0,COUNTIF($C$3:C166,"&gt;0"),""))</f>
        <v/>
      </c>
    </row>
    <row r="167" spans="1:4" x14ac:dyDescent="0.3">
      <c r="A167" s="21"/>
      <c r="B167" s="21"/>
      <c r="C167" t="str">
        <f>IF(A167="","",COUNTIFS(DADOS!$O$2:$O$1000,1,DADOS!$C$2:$C$1000,A167))</f>
        <v/>
      </c>
      <c r="D167" t="str">
        <f>IF(C167="","",IF(C167&gt;0,COUNTIF($C$3:C167,"&gt;0"),""))</f>
        <v/>
      </c>
    </row>
    <row r="168" spans="1:4" x14ac:dyDescent="0.3">
      <c r="A168" s="21"/>
      <c r="B168" s="21"/>
      <c r="C168" t="str">
        <f>IF(A168="","",COUNTIFS(DADOS!$O$2:$O$1000,1,DADOS!$C$2:$C$1000,A168))</f>
        <v/>
      </c>
      <c r="D168" t="str">
        <f>IF(C168="","",IF(C168&gt;0,COUNTIF($C$3:C168,"&gt;0"),""))</f>
        <v/>
      </c>
    </row>
    <row r="169" spans="1:4" x14ac:dyDescent="0.3">
      <c r="A169" s="21"/>
      <c r="B169" s="21"/>
      <c r="C169" t="str">
        <f>IF(A169="","",COUNTIFS(DADOS!$O$2:$O$1000,1,DADOS!$C$2:$C$1000,A169))</f>
        <v/>
      </c>
      <c r="D169" t="str">
        <f>IF(C169="","",IF(C169&gt;0,COUNTIF($C$3:C169,"&gt;0"),""))</f>
        <v/>
      </c>
    </row>
    <row r="170" spans="1:4" x14ac:dyDescent="0.3">
      <c r="A170" s="21"/>
      <c r="B170" s="21"/>
      <c r="C170" t="str">
        <f>IF(A170="","",COUNTIFS(DADOS!$O$2:$O$1000,1,DADOS!$C$2:$C$1000,A170))</f>
        <v/>
      </c>
      <c r="D170" t="str">
        <f>IF(C170="","",IF(C170&gt;0,COUNTIF($C$3:C170,"&gt;0"),""))</f>
        <v/>
      </c>
    </row>
    <row r="171" spans="1:4" x14ac:dyDescent="0.3">
      <c r="A171" s="21"/>
      <c r="B171" s="21"/>
      <c r="C171" t="str">
        <f>IF(A171="","",COUNTIFS(DADOS!$O$2:$O$1000,1,DADOS!$C$2:$C$1000,A171))</f>
        <v/>
      </c>
      <c r="D171" t="str">
        <f>IF(C171="","",IF(C171&gt;0,COUNTIF($C$3:C171,"&gt;0"),""))</f>
        <v/>
      </c>
    </row>
    <row r="172" spans="1:4" x14ac:dyDescent="0.3">
      <c r="A172" s="21"/>
      <c r="B172" s="21"/>
      <c r="C172" t="str">
        <f>IF(A172="","",COUNTIFS(DADOS!$O$2:$O$1000,1,DADOS!$C$2:$C$1000,A172))</f>
        <v/>
      </c>
      <c r="D172" t="str">
        <f>IF(C172="","",IF(C172&gt;0,COUNTIF($C$3:C172,"&gt;0"),""))</f>
        <v/>
      </c>
    </row>
    <row r="173" spans="1:4" x14ac:dyDescent="0.3">
      <c r="A173" s="21"/>
      <c r="B173" s="21"/>
      <c r="C173" t="str">
        <f>IF(A173="","",COUNTIFS(DADOS!$O$2:$O$1000,1,DADOS!$C$2:$C$1000,A173))</f>
        <v/>
      </c>
      <c r="D173" t="str">
        <f>IF(C173="","",IF(C173&gt;0,COUNTIF($C$3:C173,"&gt;0"),""))</f>
        <v/>
      </c>
    </row>
    <row r="174" spans="1:4" x14ac:dyDescent="0.3">
      <c r="A174" s="21"/>
      <c r="B174" s="21"/>
      <c r="C174" t="str">
        <f>IF(A174="","",COUNTIFS(DADOS!$O$2:$O$1000,1,DADOS!$C$2:$C$1000,A174))</f>
        <v/>
      </c>
      <c r="D174" t="str">
        <f>IF(C174="","",IF(C174&gt;0,COUNTIF($C$3:C174,"&gt;0"),""))</f>
        <v/>
      </c>
    </row>
    <row r="175" spans="1:4" x14ac:dyDescent="0.3">
      <c r="A175" s="21"/>
      <c r="B175" s="21"/>
      <c r="C175" t="str">
        <f>IF(A175="","",COUNTIFS(DADOS!$O$2:$O$1000,1,DADOS!$C$2:$C$1000,A175))</f>
        <v/>
      </c>
      <c r="D175" t="str">
        <f>IF(C175="","",IF(C175&gt;0,COUNTIF($C$3:C175,"&gt;0"),""))</f>
        <v/>
      </c>
    </row>
    <row r="176" spans="1:4" x14ac:dyDescent="0.3">
      <c r="A176" s="21"/>
      <c r="B176" s="21"/>
      <c r="C176" t="str">
        <f>IF(A176="","",COUNTIFS(DADOS!$O$2:$O$1000,1,DADOS!$C$2:$C$1000,A176))</f>
        <v/>
      </c>
      <c r="D176" t="str">
        <f>IF(C176="","",IF(C176&gt;0,COUNTIF($C$3:C176,"&gt;0"),""))</f>
        <v/>
      </c>
    </row>
    <row r="177" spans="1:4" x14ac:dyDescent="0.3">
      <c r="A177" s="21"/>
      <c r="B177" s="21"/>
      <c r="C177" t="str">
        <f>IF(A177="","",COUNTIFS(DADOS!$O$2:$O$1000,1,DADOS!$C$2:$C$1000,A177))</f>
        <v/>
      </c>
      <c r="D177" t="str">
        <f>IF(C177="","",IF(C177&gt;0,COUNTIF($C$3:C177,"&gt;0"),""))</f>
        <v/>
      </c>
    </row>
    <row r="178" spans="1:4" x14ac:dyDescent="0.3">
      <c r="A178" s="21"/>
      <c r="B178" s="21"/>
      <c r="C178" t="str">
        <f>IF(A178="","",COUNTIFS(DADOS!$O$2:$O$1000,1,DADOS!$C$2:$C$1000,A178))</f>
        <v/>
      </c>
      <c r="D178" t="str">
        <f>IF(C178="","",IF(C178&gt;0,COUNTIF($C$3:C178,"&gt;0"),""))</f>
        <v/>
      </c>
    </row>
    <row r="179" spans="1:4" x14ac:dyDescent="0.3">
      <c r="A179" s="21"/>
      <c r="B179" s="21"/>
      <c r="C179" t="str">
        <f>IF(A179="","",COUNTIFS(DADOS!$O$2:$O$1000,1,DADOS!$C$2:$C$1000,A179))</f>
        <v/>
      </c>
      <c r="D179" t="str">
        <f>IF(C179="","",IF(C179&gt;0,COUNTIF($C$3:C179,"&gt;0"),""))</f>
        <v/>
      </c>
    </row>
    <row r="180" spans="1:4" x14ac:dyDescent="0.3">
      <c r="A180" s="21"/>
      <c r="B180" s="21"/>
      <c r="C180" t="str">
        <f>IF(A180="","",COUNTIFS(DADOS!$O$2:$O$1000,1,DADOS!$C$2:$C$1000,A180))</f>
        <v/>
      </c>
      <c r="D180" t="str">
        <f>IF(C180="","",IF(C180&gt;0,COUNTIF($C$3:C180,"&gt;0"),""))</f>
        <v/>
      </c>
    </row>
    <row r="181" spans="1:4" x14ac:dyDescent="0.3">
      <c r="A181" s="21"/>
      <c r="B181" s="21"/>
      <c r="C181" t="str">
        <f>IF(A181="","",COUNTIFS(DADOS!$O$2:$O$1000,1,DADOS!$C$2:$C$1000,A181))</f>
        <v/>
      </c>
      <c r="D181" t="str">
        <f>IF(C181="","",IF(C181&gt;0,COUNTIF($C$3:C181,"&gt;0"),""))</f>
        <v/>
      </c>
    </row>
    <row r="182" spans="1:4" x14ac:dyDescent="0.3">
      <c r="A182" s="21"/>
      <c r="B182" s="21"/>
      <c r="C182" t="str">
        <f>IF(A182="","",COUNTIFS(DADOS!$O$2:$O$1000,1,DADOS!$C$2:$C$1000,A182))</f>
        <v/>
      </c>
      <c r="D182" t="str">
        <f>IF(C182="","",IF(C182&gt;0,COUNTIF($C$3:C182,"&gt;0"),""))</f>
        <v/>
      </c>
    </row>
    <row r="183" spans="1:4" x14ac:dyDescent="0.3">
      <c r="A183" s="21"/>
      <c r="B183" s="21"/>
      <c r="C183" t="str">
        <f>IF(A183="","",COUNTIFS(DADOS!$O$2:$O$1000,1,DADOS!$C$2:$C$1000,A183))</f>
        <v/>
      </c>
      <c r="D183" t="str">
        <f>IF(C183="","",IF(C183&gt;0,COUNTIF($C$3:C183,"&gt;0"),""))</f>
        <v/>
      </c>
    </row>
    <row r="184" spans="1:4" x14ac:dyDescent="0.3">
      <c r="A184" s="21"/>
      <c r="B184" s="21"/>
      <c r="C184" t="str">
        <f>IF(A184="","",COUNTIFS(DADOS!$O$2:$O$1000,1,DADOS!$C$2:$C$1000,A184))</f>
        <v/>
      </c>
      <c r="D184" t="str">
        <f>IF(C184="","",IF(C184&gt;0,COUNTIF($C$3:C184,"&gt;0"),""))</f>
        <v/>
      </c>
    </row>
    <row r="185" spans="1:4" x14ac:dyDescent="0.3">
      <c r="A185" s="21"/>
      <c r="B185" s="21"/>
      <c r="C185" t="str">
        <f>IF(A185="","",COUNTIFS(DADOS!$O$2:$O$1000,1,DADOS!$C$2:$C$1000,A185))</f>
        <v/>
      </c>
      <c r="D185" t="str">
        <f>IF(C185="","",IF(C185&gt;0,COUNTIF($C$3:C185,"&gt;0"),""))</f>
        <v/>
      </c>
    </row>
    <row r="186" spans="1:4" x14ac:dyDescent="0.3">
      <c r="A186" s="21"/>
      <c r="B186" s="21"/>
      <c r="C186" t="str">
        <f>IF(A186="","",COUNTIFS(DADOS!$O$2:$O$1000,1,DADOS!$C$2:$C$1000,A186))</f>
        <v/>
      </c>
      <c r="D186" t="str">
        <f>IF(C186="","",IF(C186&gt;0,COUNTIF($C$3:C186,"&gt;0"),""))</f>
        <v/>
      </c>
    </row>
    <row r="187" spans="1:4" x14ac:dyDescent="0.3">
      <c r="A187" s="21"/>
      <c r="B187" s="21"/>
      <c r="C187" t="str">
        <f>IF(A187="","",COUNTIFS(DADOS!$O$2:$O$1000,1,DADOS!$C$2:$C$1000,A187))</f>
        <v/>
      </c>
      <c r="D187" t="str">
        <f>IF(C187="","",IF(C187&gt;0,COUNTIF($C$3:C187,"&gt;0"),""))</f>
        <v/>
      </c>
    </row>
    <row r="188" spans="1:4" x14ac:dyDescent="0.3">
      <c r="A188" s="21"/>
      <c r="B188" s="21"/>
      <c r="C188" t="str">
        <f>IF(A188="","",COUNTIFS(DADOS!$O$2:$O$1000,1,DADOS!$C$2:$C$1000,A188))</f>
        <v/>
      </c>
      <c r="D188" t="str">
        <f>IF(C188="","",IF(C188&gt;0,COUNTIF($C$3:C188,"&gt;0"),""))</f>
        <v/>
      </c>
    </row>
    <row r="189" spans="1:4" x14ac:dyDescent="0.3">
      <c r="A189" s="21"/>
      <c r="B189" s="21"/>
      <c r="C189" t="str">
        <f>IF(A189="","",COUNTIFS(DADOS!$O$2:$O$1000,1,DADOS!$C$2:$C$1000,A189))</f>
        <v/>
      </c>
      <c r="D189" t="str">
        <f>IF(C189="","",IF(C189&gt;0,COUNTIF($C$3:C189,"&gt;0"),""))</f>
        <v/>
      </c>
    </row>
    <row r="190" spans="1:4" x14ac:dyDescent="0.3">
      <c r="A190" s="21"/>
      <c r="B190" s="21"/>
      <c r="C190" t="str">
        <f>IF(A190="","",COUNTIFS(DADOS!$O$2:$O$1000,1,DADOS!$C$2:$C$1000,A190))</f>
        <v/>
      </c>
      <c r="D190" t="str">
        <f>IF(C190="","",IF(C190&gt;0,COUNTIF($C$3:C190,"&gt;0"),""))</f>
        <v/>
      </c>
    </row>
    <row r="191" spans="1:4" x14ac:dyDescent="0.3">
      <c r="A191" s="21"/>
      <c r="B191" s="21"/>
      <c r="C191" t="str">
        <f>IF(A191="","",COUNTIFS(DADOS!$O$2:$O$1000,1,DADOS!$C$2:$C$1000,A191))</f>
        <v/>
      </c>
      <c r="D191" t="str">
        <f>IF(C191="","",IF(C191&gt;0,COUNTIF($C$3:C191,"&gt;0"),""))</f>
        <v/>
      </c>
    </row>
    <row r="192" spans="1:4" x14ac:dyDescent="0.3">
      <c r="A192" s="21"/>
      <c r="B192" s="21"/>
      <c r="C192" t="str">
        <f>IF(A192="","",COUNTIFS(DADOS!$O$2:$O$1000,1,DADOS!$C$2:$C$1000,A192))</f>
        <v/>
      </c>
      <c r="D192" t="str">
        <f>IF(C192="","",IF(C192&gt;0,COUNTIF($C$3:C192,"&gt;0"),""))</f>
        <v/>
      </c>
    </row>
    <row r="193" spans="1:4" x14ac:dyDescent="0.3">
      <c r="A193" s="21"/>
      <c r="B193" s="21"/>
      <c r="C193" t="str">
        <f>IF(A193="","",COUNTIFS(DADOS!$O$2:$O$1000,1,DADOS!$C$2:$C$1000,A193))</f>
        <v/>
      </c>
      <c r="D193" t="str">
        <f>IF(C193="","",IF(C193&gt;0,COUNTIF($C$3:C193,"&gt;0"),""))</f>
        <v/>
      </c>
    </row>
    <row r="194" spans="1:4" x14ac:dyDescent="0.3">
      <c r="A194" s="21"/>
      <c r="B194" s="21"/>
      <c r="C194" t="str">
        <f>IF(A194="","",COUNTIFS(DADOS!$O$2:$O$1000,1,DADOS!$C$2:$C$1000,A194))</f>
        <v/>
      </c>
      <c r="D194" t="str">
        <f>IF(C194="","",IF(C194&gt;0,COUNTIF($C$3:C194,"&gt;0"),""))</f>
        <v/>
      </c>
    </row>
    <row r="195" spans="1:4" x14ac:dyDescent="0.3">
      <c r="A195" s="21"/>
      <c r="B195" s="21"/>
      <c r="C195" t="str">
        <f>IF(A195="","",COUNTIFS(DADOS!$O$2:$O$1000,1,DADOS!$C$2:$C$1000,A195))</f>
        <v/>
      </c>
      <c r="D195" t="str">
        <f>IF(C195="","",IF(C195&gt;0,COUNTIF($C$3:C195,"&gt;0"),""))</f>
        <v/>
      </c>
    </row>
    <row r="196" spans="1:4" x14ac:dyDescent="0.3">
      <c r="A196" s="21"/>
      <c r="B196" s="21"/>
      <c r="C196" t="str">
        <f>IF(A196="","",COUNTIFS(DADOS!$O$2:$O$1000,1,DADOS!$C$2:$C$1000,A196))</f>
        <v/>
      </c>
      <c r="D196" t="str">
        <f>IF(C196="","",IF(C196&gt;0,COUNTIF($C$3:C196,"&gt;0"),""))</f>
        <v/>
      </c>
    </row>
    <row r="197" spans="1:4" x14ac:dyDescent="0.3">
      <c r="A197" s="21"/>
      <c r="B197" s="21"/>
      <c r="C197" t="str">
        <f>IF(A197="","",COUNTIFS(DADOS!$O$2:$O$1000,1,DADOS!$C$2:$C$1000,A197))</f>
        <v/>
      </c>
      <c r="D197" t="str">
        <f>IF(C197="","",IF(C197&gt;0,COUNTIF($C$3:C197,"&gt;0"),""))</f>
        <v/>
      </c>
    </row>
    <row r="198" spans="1:4" x14ac:dyDescent="0.3">
      <c r="A198" s="21"/>
      <c r="B198" s="21"/>
      <c r="C198" t="str">
        <f>IF(A198="","",COUNTIFS(DADOS!$O$2:$O$1000,1,DADOS!$C$2:$C$1000,A198))</f>
        <v/>
      </c>
      <c r="D198" t="str">
        <f>IF(C198="","",IF(C198&gt;0,COUNTIF($C$3:C198,"&gt;0"),""))</f>
        <v/>
      </c>
    </row>
    <row r="199" spans="1:4" x14ac:dyDescent="0.3">
      <c r="A199" s="21"/>
      <c r="B199" s="21"/>
      <c r="C199" t="str">
        <f>IF(A199="","",COUNTIFS(DADOS!$O$2:$O$1000,1,DADOS!$C$2:$C$1000,A199))</f>
        <v/>
      </c>
      <c r="D199" t="str">
        <f>IF(C199="","",IF(C199&gt;0,COUNTIF($C$3:C199,"&gt;0"),""))</f>
        <v/>
      </c>
    </row>
    <row r="200" spans="1:4" x14ac:dyDescent="0.3">
      <c r="A200" s="21"/>
      <c r="B200" s="21"/>
      <c r="C200" t="str">
        <f>IF(A200="","",COUNTIFS(DADOS!$O$2:$O$1000,1,DADOS!$C$2:$C$1000,A200))</f>
        <v/>
      </c>
      <c r="D200" t="str">
        <f>IF(C200="","",IF(C200&gt;0,COUNTIF($C$3:C200,"&gt;0"),""))</f>
        <v/>
      </c>
    </row>
    <row r="201" spans="1:4" x14ac:dyDescent="0.3">
      <c r="A201" s="21"/>
      <c r="B201" s="21"/>
      <c r="C201" t="str">
        <f>IF(A201="","",COUNTIFS(DADOS!$O$2:$O$1000,1,DADOS!$C$2:$C$1000,A201))</f>
        <v/>
      </c>
      <c r="D201" t="str">
        <f>IF(C201="","",IF(C201&gt;0,COUNTIF($C$3:C201,"&gt;0"),""))</f>
        <v/>
      </c>
    </row>
    <row r="202" spans="1:4" x14ac:dyDescent="0.3">
      <c r="A202" s="21"/>
      <c r="B202" s="21"/>
      <c r="C202" t="str">
        <f>IF(A202="","",COUNTIFS(DADOS!$O$2:$O$1000,1,DADOS!$C$2:$C$1000,A202))</f>
        <v/>
      </c>
      <c r="D202" t="str">
        <f>IF(C202="","",IF(C202&gt;0,COUNTIF($C$3:C202,"&gt;0"),""))</f>
        <v/>
      </c>
    </row>
    <row r="203" spans="1:4" x14ac:dyDescent="0.3">
      <c r="A203" s="21"/>
      <c r="B203" s="21"/>
      <c r="C203" t="str">
        <f>IF(A203="","",COUNTIFS(DADOS!$O$2:$O$1000,1,DADOS!$C$2:$C$1000,A203))</f>
        <v/>
      </c>
      <c r="D203" t="str">
        <f>IF(C203="","",IF(C203&gt;0,COUNTIF($C$3:C203,"&gt;0"),""))</f>
        <v/>
      </c>
    </row>
    <row r="204" spans="1:4" x14ac:dyDescent="0.3">
      <c r="A204" s="21"/>
      <c r="B204" s="21"/>
      <c r="C204" t="str">
        <f>IF(A204="","",COUNTIFS(DADOS!$O$2:$O$1000,1,DADOS!$C$2:$C$1000,A204))</f>
        <v/>
      </c>
      <c r="D204" t="str">
        <f>IF(C204="","",IF(C204&gt;0,COUNTIF($C$3:C204,"&gt;0"),""))</f>
        <v/>
      </c>
    </row>
    <row r="205" spans="1:4" x14ac:dyDescent="0.3">
      <c r="A205" s="21"/>
      <c r="B205" s="21"/>
      <c r="C205" t="str">
        <f>IF(A205="","",COUNTIFS(DADOS!$O$2:$O$1000,1,DADOS!$C$2:$C$1000,A205))</f>
        <v/>
      </c>
      <c r="D205" t="str">
        <f>IF(C205="","",IF(C205&gt;0,COUNTIF($C$3:C205,"&gt;0"),""))</f>
        <v/>
      </c>
    </row>
    <row r="206" spans="1:4" x14ac:dyDescent="0.3">
      <c r="A206" s="21"/>
      <c r="B206" s="21"/>
      <c r="C206" t="str">
        <f>IF(A206="","",COUNTIFS(DADOS!$O$2:$O$1000,1,DADOS!$C$2:$C$1000,A206))</f>
        <v/>
      </c>
      <c r="D206" t="str">
        <f>IF(C206="","",IF(C206&gt;0,COUNTIF($C$3:C206,"&gt;0"),""))</f>
        <v/>
      </c>
    </row>
    <row r="207" spans="1:4" x14ac:dyDescent="0.3">
      <c r="A207" s="21"/>
      <c r="B207" s="21"/>
      <c r="C207" t="str">
        <f>IF(A207="","",COUNTIFS(DADOS!$O$2:$O$1000,1,DADOS!$C$2:$C$1000,A207))</f>
        <v/>
      </c>
      <c r="D207" t="str">
        <f>IF(C207="","",IF(C207&gt;0,COUNTIF($C$3:C207,"&gt;0"),""))</f>
        <v/>
      </c>
    </row>
    <row r="208" spans="1:4" x14ac:dyDescent="0.3">
      <c r="A208" s="21"/>
      <c r="B208" s="21"/>
      <c r="C208" t="str">
        <f>IF(A208="","",COUNTIFS(DADOS!$O$2:$O$1000,1,DADOS!$C$2:$C$1000,A208))</f>
        <v/>
      </c>
      <c r="D208" t="str">
        <f>IF(C208="","",IF(C208&gt;0,COUNTIF($C$3:C208,"&gt;0"),""))</f>
        <v/>
      </c>
    </row>
    <row r="209" spans="1:4" x14ac:dyDescent="0.3">
      <c r="A209" s="21"/>
      <c r="B209" s="21"/>
      <c r="C209" t="str">
        <f>IF(A209="","",COUNTIFS(DADOS!$O$2:$O$1000,1,DADOS!$C$2:$C$1000,A209))</f>
        <v/>
      </c>
      <c r="D209" t="str">
        <f>IF(C209="","",IF(C209&gt;0,COUNTIF($C$3:C209,"&gt;0"),""))</f>
        <v/>
      </c>
    </row>
    <row r="210" spans="1:4" x14ac:dyDescent="0.3">
      <c r="A210" s="21"/>
      <c r="B210" s="21"/>
      <c r="C210" t="str">
        <f>IF(A210="","",COUNTIFS(DADOS!$O$2:$O$1000,1,DADOS!$C$2:$C$1000,A210))</f>
        <v/>
      </c>
      <c r="D210" t="str">
        <f>IF(C210="","",IF(C210&gt;0,COUNTIF($C$3:C210,"&gt;0"),""))</f>
        <v/>
      </c>
    </row>
    <row r="211" spans="1:4" x14ac:dyDescent="0.3">
      <c r="A211" s="21"/>
      <c r="B211" s="21"/>
      <c r="C211" t="str">
        <f>IF(A211="","",COUNTIFS(DADOS!$O$2:$O$1000,1,DADOS!$C$2:$C$1000,A211))</f>
        <v/>
      </c>
      <c r="D211" t="str">
        <f>IF(C211="","",IF(C211&gt;0,COUNTIF($C$3:C211,"&gt;0"),""))</f>
        <v/>
      </c>
    </row>
    <row r="212" spans="1:4" x14ac:dyDescent="0.3">
      <c r="A212" s="21"/>
      <c r="B212" s="21"/>
      <c r="C212" t="str">
        <f>IF(A212="","",COUNTIFS(DADOS!$O$2:$O$1000,1,DADOS!$C$2:$C$1000,A212))</f>
        <v/>
      </c>
      <c r="D212" t="str">
        <f>IF(C212="","",IF(C212&gt;0,COUNTIF($C$3:C212,"&gt;0"),""))</f>
        <v/>
      </c>
    </row>
    <row r="213" spans="1:4" x14ac:dyDescent="0.3">
      <c r="A213" s="21"/>
      <c r="B213" s="21"/>
      <c r="C213" t="str">
        <f>IF(A213="","",COUNTIFS(DADOS!$O$2:$O$1000,1,DADOS!$C$2:$C$1000,A213))</f>
        <v/>
      </c>
      <c r="D213" t="str">
        <f>IF(C213="","",IF(C213&gt;0,COUNTIF($C$3:C213,"&gt;0"),""))</f>
        <v/>
      </c>
    </row>
    <row r="214" spans="1:4" x14ac:dyDescent="0.3">
      <c r="A214" s="21"/>
      <c r="B214" s="21"/>
      <c r="C214" t="str">
        <f>IF(A214="","",COUNTIFS(DADOS!$O$2:$O$1000,1,DADOS!$C$2:$C$1000,A214))</f>
        <v/>
      </c>
      <c r="D214" t="str">
        <f>IF(C214="","",IF(C214&gt;0,COUNTIF($C$3:C214,"&gt;0"),""))</f>
        <v/>
      </c>
    </row>
    <row r="215" spans="1:4" x14ac:dyDescent="0.3">
      <c r="A215" s="21"/>
      <c r="B215" s="21"/>
      <c r="C215" t="str">
        <f>IF(A215="","",COUNTIFS(DADOS!$O$2:$O$1000,1,DADOS!$C$2:$C$1000,A215))</f>
        <v/>
      </c>
      <c r="D215" t="str">
        <f>IF(C215="","",IF(C215&gt;0,COUNTIF($C$3:C215,"&gt;0"),""))</f>
        <v/>
      </c>
    </row>
    <row r="216" spans="1:4" x14ac:dyDescent="0.3">
      <c r="A216" s="21"/>
      <c r="B216" s="21"/>
      <c r="C216" t="str">
        <f>IF(A216="","",COUNTIFS(DADOS!$O$2:$O$1000,1,DADOS!$C$2:$C$1000,A216))</f>
        <v/>
      </c>
      <c r="D216" t="str">
        <f>IF(C216="","",IF(C216&gt;0,COUNTIF($C$3:C216,"&gt;0"),""))</f>
        <v/>
      </c>
    </row>
    <row r="217" spans="1:4" x14ac:dyDescent="0.3">
      <c r="A217" s="21"/>
      <c r="B217" s="21"/>
      <c r="C217" t="str">
        <f>IF(A217="","",COUNTIFS(DADOS!$O$2:$O$1000,1,DADOS!$C$2:$C$1000,A217))</f>
        <v/>
      </c>
      <c r="D217" t="str">
        <f>IF(C217="","",IF(C217&gt;0,COUNTIF($C$3:C217,"&gt;0"),""))</f>
        <v/>
      </c>
    </row>
    <row r="218" spans="1:4" x14ac:dyDescent="0.3">
      <c r="A218" s="21"/>
      <c r="B218" s="21"/>
      <c r="C218" t="str">
        <f>IF(A218="","",COUNTIFS(DADOS!$O$2:$O$1000,1,DADOS!$C$2:$C$1000,A218))</f>
        <v/>
      </c>
      <c r="D218" t="str">
        <f>IF(C218="","",IF(C218&gt;0,COUNTIF($C$3:C218,"&gt;0"),""))</f>
        <v/>
      </c>
    </row>
    <row r="219" spans="1:4" x14ac:dyDescent="0.3">
      <c r="A219" s="21"/>
      <c r="B219" s="21"/>
      <c r="C219" t="str">
        <f>IF(A219="","",COUNTIFS(DADOS!$O$2:$O$1000,1,DADOS!$C$2:$C$1000,A219))</f>
        <v/>
      </c>
      <c r="D219" t="str">
        <f>IF(C219="","",IF(C219&gt;0,COUNTIF($C$3:C219,"&gt;0"),""))</f>
        <v/>
      </c>
    </row>
    <row r="220" spans="1:4" x14ac:dyDescent="0.3">
      <c r="A220" s="21"/>
      <c r="B220" s="21"/>
      <c r="C220" t="str">
        <f>IF(A220="","",COUNTIFS(DADOS!$O$2:$O$1000,1,DADOS!$C$2:$C$1000,A220))</f>
        <v/>
      </c>
      <c r="D220" t="str">
        <f>IF(C220="","",IF(C220&gt;0,COUNTIF($C$3:C220,"&gt;0"),""))</f>
        <v/>
      </c>
    </row>
    <row r="221" spans="1:4" x14ac:dyDescent="0.3">
      <c r="A221" s="21"/>
      <c r="B221" s="21"/>
      <c r="C221" t="str">
        <f>IF(A221="","",COUNTIFS(DADOS!$O$2:$O$1000,1,DADOS!$C$2:$C$1000,A221))</f>
        <v/>
      </c>
      <c r="D221" t="str">
        <f>IF(C221="","",IF(C221&gt;0,COUNTIF($C$3:C221,"&gt;0"),""))</f>
        <v/>
      </c>
    </row>
    <row r="222" spans="1:4" x14ac:dyDescent="0.3">
      <c r="A222" s="21"/>
      <c r="B222" s="21"/>
      <c r="C222" t="str">
        <f>IF(A222="","",COUNTIFS(DADOS!$O$2:$O$1000,1,DADOS!$C$2:$C$1000,A222))</f>
        <v/>
      </c>
      <c r="D222" t="str">
        <f>IF(C222="","",IF(C222&gt;0,COUNTIF($C$3:C222,"&gt;0"),""))</f>
        <v/>
      </c>
    </row>
    <row r="223" spans="1:4" x14ac:dyDescent="0.3">
      <c r="A223" s="21"/>
      <c r="B223" s="21"/>
      <c r="C223" t="str">
        <f>IF(A223="","",COUNTIFS(DADOS!$O$2:$O$1000,1,DADOS!$C$2:$C$1000,A223))</f>
        <v/>
      </c>
      <c r="D223" t="str">
        <f>IF(C223="","",IF(C223&gt;0,COUNTIF($C$3:C223,"&gt;0"),""))</f>
        <v/>
      </c>
    </row>
    <row r="224" spans="1:4" x14ac:dyDescent="0.3">
      <c r="A224" s="21"/>
      <c r="B224" s="21"/>
      <c r="C224" t="str">
        <f>IF(A224="","",COUNTIFS(DADOS!$O$2:$O$1000,1,DADOS!$C$2:$C$1000,A224))</f>
        <v/>
      </c>
      <c r="D224" t="str">
        <f>IF(C224="","",IF(C224&gt;0,COUNTIF($C$3:C224,"&gt;0"),""))</f>
        <v/>
      </c>
    </row>
    <row r="225" spans="1:4" x14ac:dyDescent="0.3">
      <c r="A225" s="21"/>
      <c r="B225" s="21"/>
      <c r="C225" t="str">
        <f>IF(A225="","",COUNTIFS(DADOS!$O$2:$O$1000,1,DADOS!$C$2:$C$1000,A225))</f>
        <v/>
      </c>
      <c r="D225" t="str">
        <f>IF(C225="","",IF(C225&gt;0,COUNTIF($C$3:C225,"&gt;0"),""))</f>
        <v/>
      </c>
    </row>
    <row r="226" spans="1:4" x14ac:dyDescent="0.3">
      <c r="A226" s="21"/>
      <c r="B226" s="21"/>
      <c r="C226" t="str">
        <f>IF(A226="","",COUNTIFS(DADOS!$O$2:$O$1000,1,DADOS!$C$2:$C$1000,A226))</f>
        <v/>
      </c>
      <c r="D226" t="str">
        <f>IF(C226="","",IF(C226&gt;0,COUNTIF($C$3:C226,"&gt;0"),""))</f>
        <v/>
      </c>
    </row>
    <row r="227" spans="1:4" x14ac:dyDescent="0.3">
      <c r="A227" s="21"/>
      <c r="B227" s="21"/>
      <c r="C227" t="str">
        <f>IF(A227="","",COUNTIFS(DADOS!$O$2:$O$1000,1,DADOS!$C$2:$C$1000,A227))</f>
        <v/>
      </c>
      <c r="D227" t="str">
        <f>IF(C227="","",IF(C227&gt;0,COUNTIF($C$3:C227,"&gt;0"),""))</f>
        <v/>
      </c>
    </row>
    <row r="228" spans="1:4" x14ac:dyDescent="0.3">
      <c r="A228" s="21"/>
      <c r="B228" s="21"/>
      <c r="C228" t="str">
        <f>IF(A228="","",COUNTIFS(DADOS!$O$2:$O$1000,1,DADOS!$C$2:$C$1000,A228))</f>
        <v/>
      </c>
      <c r="D228" t="str">
        <f>IF(C228="","",IF(C228&gt;0,COUNTIF($C$3:C228,"&gt;0"),""))</f>
        <v/>
      </c>
    </row>
    <row r="229" spans="1:4" x14ac:dyDescent="0.3">
      <c r="A229" s="21"/>
      <c r="B229" s="21"/>
      <c r="C229" t="str">
        <f>IF(A229="","",COUNTIFS(DADOS!$O$2:$O$1000,1,DADOS!$C$2:$C$1000,A229))</f>
        <v/>
      </c>
      <c r="D229" t="str">
        <f>IF(C229="","",IF(C229&gt;0,COUNTIF($C$3:C229,"&gt;0"),""))</f>
        <v/>
      </c>
    </row>
    <row r="230" spans="1:4" x14ac:dyDescent="0.3">
      <c r="A230" s="21"/>
      <c r="B230" s="21"/>
      <c r="C230" t="str">
        <f>IF(A230="","",COUNTIFS(DADOS!$O$2:$O$1000,1,DADOS!$C$2:$C$1000,A230))</f>
        <v/>
      </c>
      <c r="D230" t="str">
        <f>IF(C230="","",IF(C230&gt;0,COUNTIF($C$3:C230,"&gt;0"),""))</f>
        <v/>
      </c>
    </row>
    <row r="231" spans="1:4" x14ac:dyDescent="0.3">
      <c r="A231" s="21"/>
      <c r="B231" s="21"/>
      <c r="C231" t="str">
        <f>IF(A231="","",COUNTIFS(DADOS!$O$2:$O$1000,1,DADOS!$C$2:$C$1000,A231))</f>
        <v/>
      </c>
      <c r="D231" t="str">
        <f>IF(C231="","",IF(C231&gt;0,COUNTIF($C$3:C231,"&gt;0"),""))</f>
        <v/>
      </c>
    </row>
    <row r="232" spans="1:4" x14ac:dyDescent="0.3">
      <c r="A232" s="21"/>
      <c r="B232" s="21"/>
      <c r="C232" t="str">
        <f>IF(A232="","",COUNTIFS(DADOS!$O$2:$O$1000,1,DADOS!$C$2:$C$1000,A232))</f>
        <v/>
      </c>
      <c r="D232" t="str">
        <f>IF(C232="","",IF(C232&gt;0,COUNTIF($C$3:C232,"&gt;0"),""))</f>
        <v/>
      </c>
    </row>
    <row r="233" spans="1:4" x14ac:dyDescent="0.3">
      <c r="A233" s="21"/>
      <c r="B233" s="21"/>
      <c r="C233" t="str">
        <f>IF(A233="","",COUNTIFS(DADOS!$O$2:$O$1000,1,DADOS!$C$2:$C$1000,A233))</f>
        <v/>
      </c>
      <c r="D233" t="str">
        <f>IF(C233="","",IF(C233&gt;0,COUNTIF($C$3:C233,"&gt;0"),""))</f>
        <v/>
      </c>
    </row>
    <row r="234" spans="1:4" x14ac:dyDescent="0.3">
      <c r="A234" s="21"/>
      <c r="B234" s="21"/>
      <c r="C234" t="str">
        <f>IF(A234="","",COUNTIFS(DADOS!$O$2:$O$1000,1,DADOS!$C$2:$C$1000,A234))</f>
        <v/>
      </c>
      <c r="D234" t="str">
        <f>IF(C234="","",IF(C234&gt;0,COUNTIF($C$3:C234,"&gt;0"),""))</f>
        <v/>
      </c>
    </row>
    <row r="235" spans="1:4" x14ac:dyDescent="0.3">
      <c r="A235" s="21"/>
      <c r="B235" s="21"/>
      <c r="C235" t="str">
        <f>IF(A235="","",COUNTIFS(DADOS!$O$2:$O$1000,1,DADOS!$C$2:$C$1000,A235))</f>
        <v/>
      </c>
      <c r="D235" t="str">
        <f>IF(C235="","",IF(C235&gt;0,COUNTIF($C$3:C235,"&gt;0"),""))</f>
        <v/>
      </c>
    </row>
    <row r="236" spans="1:4" x14ac:dyDescent="0.3">
      <c r="A236" s="21"/>
      <c r="B236" s="21"/>
      <c r="C236" t="str">
        <f>IF(A236="","",COUNTIFS(DADOS!$O$2:$O$1000,1,DADOS!$C$2:$C$1000,A236))</f>
        <v/>
      </c>
      <c r="D236" t="str">
        <f>IF(C236="","",IF(C236&gt;0,COUNTIF($C$3:C236,"&gt;0"),""))</f>
        <v/>
      </c>
    </row>
    <row r="237" spans="1:4" x14ac:dyDescent="0.3">
      <c r="A237" s="21"/>
      <c r="B237" s="21"/>
      <c r="C237" t="str">
        <f>IF(A237="","",COUNTIFS(DADOS!$O$2:$O$1000,1,DADOS!$C$2:$C$1000,A237))</f>
        <v/>
      </c>
      <c r="D237" t="str">
        <f>IF(C237="","",IF(C237&gt;0,COUNTIF($C$3:C237,"&gt;0"),""))</f>
        <v/>
      </c>
    </row>
    <row r="238" spans="1:4" x14ac:dyDescent="0.3">
      <c r="A238" s="21"/>
      <c r="B238" s="21"/>
      <c r="C238" t="str">
        <f>IF(A238="","",COUNTIFS(DADOS!$O$2:$O$1000,1,DADOS!$C$2:$C$1000,A238))</f>
        <v/>
      </c>
      <c r="D238" t="str">
        <f>IF(C238="","",IF(C238&gt;0,COUNTIF($C$3:C238,"&gt;0"),""))</f>
        <v/>
      </c>
    </row>
    <row r="239" spans="1:4" x14ac:dyDescent="0.3">
      <c r="A239" s="21"/>
      <c r="B239" s="21"/>
      <c r="C239" t="str">
        <f>IF(A239="","",COUNTIFS(DADOS!$O$2:$O$1000,1,DADOS!$C$2:$C$1000,A239))</f>
        <v/>
      </c>
      <c r="D239" t="str">
        <f>IF(C239="","",IF(C239&gt;0,COUNTIF($C$3:C239,"&gt;0"),""))</f>
        <v/>
      </c>
    </row>
    <row r="240" spans="1:4" x14ac:dyDescent="0.3">
      <c r="A240" s="21"/>
      <c r="B240" s="21"/>
      <c r="C240" t="str">
        <f>IF(A240="","",COUNTIFS(DADOS!$O$2:$O$1000,1,DADOS!$C$2:$C$1000,A240))</f>
        <v/>
      </c>
      <c r="D240" t="str">
        <f>IF(C240="","",IF(C240&gt;0,COUNTIF($C$3:C240,"&gt;0"),""))</f>
        <v/>
      </c>
    </row>
    <row r="241" spans="1:4" x14ac:dyDescent="0.3">
      <c r="A241" s="21"/>
      <c r="B241" s="21"/>
      <c r="C241" t="str">
        <f>IF(A241="","",COUNTIFS(DADOS!$O$2:$O$1000,1,DADOS!$C$2:$C$1000,A241))</f>
        <v/>
      </c>
      <c r="D241" t="str">
        <f>IF(C241="","",IF(C241&gt;0,COUNTIF($C$3:C241,"&gt;0"),""))</f>
        <v/>
      </c>
    </row>
    <row r="242" spans="1:4" x14ac:dyDescent="0.3">
      <c r="A242" s="21"/>
      <c r="B242" s="21"/>
      <c r="C242" t="str">
        <f>IF(A242="","",COUNTIFS(DADOS!$O$2:$O$1000,1,DADOS!$C$2:$C$1000,A242))</f>
        <v/>
      </c>
      <c r="D242" t="str">
        <f>IF(C242="","",IF(C242&gt;0,COUNTIF($C$3:C242,"&gt;0"),""))</f>
        <v/>
      </c>
    </row>
    <row r="243" spans="1:4" x14ac:dyDescent="0.3">
      <c r="A243" s="21"/>
      <c r="B243" s="21"/>
      <c r="C243" t="str">
        <f>IF(A243="","",COUNTIFS(DADOS!$O$2:$O$1000,1,DADOS!$C$2:$C$1000,A243))</f>
        <v/>
      </c>
      <c r="D243" t="str">
        <f>IF(C243="","",IF(C243&gt;0,COUNTIF($C$3:C243,"&gt;0"),""))</f>
        <v/>
      </c>
    </row>
    <row r="244" spans="1:4" x14ac:dyDescent="0.3">
      <c r="A244" s="21"/>
      <c r="B244" s="21"/>
      <c r="C244" t="str">
        <f>IF(A244="","",COUNTIFS(DADOS!$O$2:$O$1000,1,DADOS!$C$2:$C$1000,A244))</f>
        <v/>
      </c>
      <c r="D244" t="str">
        <f>IF(C244="","",IF(C244&gt;0,COUNTIF($C$3:C244,"&gt;0"),""))</f>
        <v/>
      </c>
    </row>
    <row r="245" spans="1:4" x14ac:dyDescent="0.3">
      <c r="A245" s="21"/>
      <c r="B245" s="21"/>
      <c r="C245" t="str">
        <f>IF(A245="","",COUNTIFS(DADOS!$O$2:$O$1000,1,DADOS!$C$2:$C$1000,A245))</f>
        <v/>
      </c>
      <c r="D245" t="str">
        <f>IF(C245="","",IF(C245&gt;0,COUNTIF($C$3:C245,"&gt;0"),""))</f>
        <v/>
      </c>
    </row>
    <row r="246" spans="1:4" x14ac:dyDescent="0.3">
      <c r="A246" s="21"/>
      <c r="B246" s="21"/>
      <c r="C246" t="str">
        <f>IF(A246="","",COUNTIFS(DADOS!$O$2:$O$1000,1,DADOS!$C$2:$C$1000,A246))</f>
        <v/>
      </c>
      <c r="D246" t="str">
        <f>IF(C246="","",IF(C246&gt;0,COUNTIF($C$3:C246,"&gt;0"),""))</f>
        <v/>
      </c>
    </row>
    <row r="247" spans="1:4" x14ac:dyDescent="0.3">
      <c r="A247" s="21"/>
      <c r="B247" s="21"/>
      <c r="C247" t="str">
        <f>IF(A247="","",COUNTIFS(DADOS!$O$2:$O$1000,1,DADOS!$C$2:$C$1000,A247))</f>
        <v/>
      </c>
      <c r="D247" t="str">
        <f>IF(C247="","",IF(C247&gt;0,COUNTIF($C$3:C247,"&gt;0"),""))</f>
        <v/>
      </c>
    </row>
    <row r="248" spans="1:4" x14ac:dyDescent="0.3">
      <c r="A248" s="21"/>
      <c r="B248" s="21"/>
      <c r="C248" t="str">
        <f>IF(A248="","",COUNTIFS(DADOS!$O$2:$O$1000,1,DADOS!$C$2:$C$1000,A248))</f>
        <v/>
      </c>
      <c r="D248" t="str">
        <f>IF(C248="","",IF(C248&gt;0,COUNTIF($C$3:C248,"&gt;0"),""))</f>
        <v/>
      </c>
    </row>
    <row r="249" spans="1:4" x14ac:dyDescent="0.3">
      <c r="A249" s="21"/>
      <c r="B249" s="21"/>
      <c r="C249" t="str">
        <f>IF(A249="","",COUNTIFS(DADOS!$O$2:$O$1000,1,DADOS!$C$2:$C$1000,A249))</f>
        <v/>
      </c>
      <c r="D249" t="str">
        <f>IF(C249="","",IF(C249&gt;0,COUNTIF($C$3:C249,"&gt;0"),""))</f>
        <v/>
      </c>
    </row>
    <row r="250" spans="1:4" x14ac:dyDescent="0.3">
      <c r="A250" s="21"/>
      <c r="B250" s="21"/>
      <c r="C250" t="str">
        <f>IF(A250="","",COUNTIFS(DADOS!$O$2:$O$1000,1,DADOS!$C$2:$C$1000,A250))</f>
        <v/>
      </c>
      <c r="D250" t="str">
        <f>IF(C250="","",IF(C250&gt;0,COUNTIF($C$3:C250,"&gt;0"),""))</f>
        <v/>
      </c>
    </row>
    <row r="251" spans="1:4" x14ac:dyDescent="0.3">
      <c r="A251" s="21"/>
      <c r="B251" s="21"/>
      <c r="C251" t="str">
        <f>IF(A251="","",COUNTIFS(DADOS!$O$2:$O$1000,1,DADOS!$C$2:$C$1000,A251))</f>
        <v/>
      </c>
      <c r="D251" t="str">
        <f>IF(C251="","",IF(C251&gt;0,COUNTIF($C$3:C251,"&gt;0"),""))</f>
        <v/>
      </c>
    </row>
    <row r="252" spans="1:4" x14ac:dyDescent="0.3">
      <c r="A252" s="21"/>
      <c r="B252" s="21"/>
      <c r="C252" t="str">
        <f>IF(A252="","",COUNTIFS(DADOS!$O$2:$O$1000,1,DADOS!$C$2:$C$1000,A252))</f>
        <v/>
      </c>
      <c r="D252" t="str">
        <f>IF(C252="","",IF(C252&gt;0,COUNTIF($C$3:C252,"&gt;0"),""))</f>
        <v/>
      </c>
    </row>
    <row r="253" spans="1:4" x14ac:dyDescent="0.3">
      <c r="A253" s="21"/>
      <c r="B253" s="21"/>
      <c r="C253" t="str">
        <f>IF(A253="","",COUNTIFS(DADOS!$O$2:$O$1000,1,DADOS!$C$2:$C$1000,A253))</f>
        <v/>
      </c>
      <c r="D253" t="str">
        <f>IF(C253="","",IF(C253&gt;0,COUNTIF($C$3:C253,"&gt;0"),""))</f>
        <v/>
      </c>
    </row>
    <row r="254" spans="1:4" x14ac:dyDescent="0.3">
      <c r="A254" s="21"/>
      <c r="B254" s="21"/>
      <c r="C254" t="str">
        <f>IF(A254="","",COUNTIFS(DADOS!$O$2:$O$1000,1,DADOS!$C$2:$C$1000,A254))</f>
        <v/>
      </c>
      <c r="D254" t="str">
        <f>IF(C254="","",IF(C254&gt;0,COUNTIF($C$3:C254,"&gt;0"),""))</f>
        <v/>
      </c>
    </row>
    <row r="255" spans="1:4" x14ac:dyDescent="0.3">
      <c r="A255" s="21"/>
      <c r="B255" s="21"/>
      <c r="C255" t="str">
        <f>IF(A255="","",COUNTIFS(DADOS!$O$2:$O$1000,1,DADOS!$C$2:$C$1000,A255))</f>
        <v/>
      </c>
      <c r="D255" t="str">
        <f>IF(C255="","",IF(C255&gt;0,COUNTIF($C$3:C255,"&gt;0"),""))</f>
        <v/>
      </c>
    </row>
    <row r="256" spans="1:4" x14ac:dyDescent="0.3">
      <c r="A256" s="21"/>
      <c r="B256" s="21"/>
      <c r="C256" t="str">
        <f>IF(A256="","",COUNTIFS(DADOS!$O$2:$O$1000,1,DADOS!$C$2:$C$1000,A256))</f>
        <v/>
      </c>
      <c r="D256" t="str">
        <f>IF(C256="","",IF(C256&gt;0,COUNTIF($C$3:C256,"&gt;0"),""))</f>
        <v/>
      </c>
    </row>
    <row r="257" spans="1:4" x14ac:dyDescent="0.3">
      <c r="A257" s="21"/>
      <c r="B257" s="21"/>
      <c r="C257" t="str">
        <f>IF(A257="","",COUNTIFS(DADOS!$O$2:$O$1000,1,DADOS!$C$2:$C$1000,A257))</f>
        <v/>
      </c>
      <c r="D257" t="str">
        <f>IF(C257="","",IF(C257&gt;0,COUNTIF($C$3:C257,"&gt;0"),""))</f>
        <v/>
      </c>
    </row>
    <row r="258" spans="1:4" x14ac:dyDescent="0.3">
      <c r="A258" s="21"/>
      <c r="B258" s="21"/>
      <c r="C258" t="str">
        <f>IF(A258="","",COUNTIFS(DADOS!$O$2:$O$1000,1,DADOS!$C$2:$C$1000,A258))</f>
        <v/>
      </c>
      <c r="D258" t="str">
        <f>IF(C258="","",IF(C258&gt;0,COUNTIF($C$3:C258,"&gt;0"),""))</f>
        <v/>
      </c>
    </row>
    <row r="259" spans="1:4" x14ac:dyDescent="0.3">
      <c r="A259" s="21"/>
      <c r="B259" s="21"/>
      <c r="C259" t="str">
        <f>IF(A259="","",COUNTIFS(DADOS!$O$2:$O$1000,1,DADOS!$C$2:$C$1000,A259))</f>
        <v/>
      </c>
      <c r="D259" t="str">
        <f>IF(C259="","",IF(C259&gt;0,COUNTIF($C$3:C259,"&gt;0"),""))</f>
        <v/>
      </c>
    </row>
    <row r="260" spans="1:4" x14ac:dyDescent="0.3">
      <c r="A260" s="21"/>
      <c r="B260" s="21"/>
      <c r="C260" t="str">
        <f>IF(A260="","",COUNTIFS(DADOS!$O$2:$O$1000,1,DADOS!$C$2:$C$1000,A260))</f>
        <v/>
      </c>
      <c r="D260" t="str">
        <f>IF(C260="","",IF(C260&gt;0,COUNTIF($C$3:C260,"&gt;0"),""))</f>
        <v/>
      </c>
    </row>
    <row r="261" spans="1:4" x14ac:dyDescent="0.3">
      <c r="A261" s="21"/>
      <c r="B261" s="21"/>
      <c r="C261" t="str">
        <f>IF(A261="","",COUNTIFS(DADOS!$O$2:$O$1000,1,DADOS!$C$2:$C$1000,A261))</f>
        <v/>
      </c>
      <c r="D261" t="str">
        <f>IF(C261="","",IF(C261&gt;0,COUNTIF($C$3:C261,"&gt;0"),""))</f>
        <v/>
      </c>
    </row>
    <row r="262" spans="1:4" x14ac:dyDescent="0.3">
      <c r="A262" s="21"/>
      <c r="B262" s="21"/>
      <c r="C262" t="str">
        <f>IF(A262="","",COUNTIFS(DADOS!$O$2:$O$1000,1,DADOS!$C$2:$C$1000,A262))</f>
        <v/>
      </c>
      <c r="D262" t="str">
        <f>IF(C262="","",IF(C262&gt;0,COUNTIF($C$3:C262,"&gt;0"),""))</f>
        <v/>
      </c>
    </row>
    <row r="263" spans="1:4" x14ac:dyDescent="0.3">
      <c r="A263" s="21"/>
      <c r="B263" s="21"/>
      <c r="C263" t="str">
        <f>IF(A263="","",COUNTIFS(DADOS!$O$2:$O$1000,1,DADOS!$C$2:$C$1000,A263))</f>
        <v/>
      </c>
      <c r="D263" t="str">
        <f>IF(C263="","",IF(C263&gt;0,COUNTIF($C$3:C263,"&gt;0"),""))</f>
        <v/>
      </c>
    </row>
    <row r="264" spans="1:4" x14ac:dyDescent="0.3">
      <c r="A264" s="21"/>
      <c r="B264" s="21"/>
      <c r="C264" t="str">
        <f>IF(A264="","",COUNTIFS(DADOS!$O$2:$O$1000,1,DADOS!$C$2:$C$1000,A264))</f>
        <v/>
      </c>
      <c r="D264" t="str">
        <f>IF(C264="","",IF(C264&gt;0,COUNTIF($C$3:C264,"&gt;0"),""))</f>
        <v/>
      </c>
    </row>
    <row r="265" spans="1:4" x14ac:dyDescent="0.3">
      <c r="A265" s="21"/>
      <c r="B265" s="21"/>
      <c r="C265" t="str">
        <f>IF(A265="","",COUNTIFS(DADOS!$O$2:$O$1000,1,DADOS!$C$2:$C$1000,A265))</f>
        <v/>
      </c>
      <c r="D265" t="str">
        <f>IF(C265="","",IF(C265&gt;0,COUNTIF($C$3:C265,"&gt;0"),""))</f>
        <v/>
      </c>
    </row>
    <row r="266" spans="1:4" x14ac:dyDescent="0.3">
      <c r="A266" s="21"/>
      <c r="B266" s="21"/>
      <c r="C266" t="str">
        <f>IF(A266="","",COUNTIFS(DADOS!$O$2:$O$1000,1,DADOS!$C$2:$C$1000,A266))</f>
        <v/>
      </c>
      <c r="D266" t="str">
        <f>IF(C266="","",IF(C266&gt;0,COUNTIF($C$3:C266,"&gt;0"),""))</f>
        <v/>
      </c>
    </row>
    <row r="267" spans="1:4" x14ac:dyDescent="0.3">
      <c r="A267" s="21"/>
      <c r="B267" s="21"/>
      <c r="C267" t="str">
        <f>IF(A267="","",COUNTIFS(DADOS!$O$2:$O$1000,1,DADOS!$C$2:$C$1000,A267))</f>
        <v/>
      </c>
      <c r="D267" t="str">
        <f>IF(C267="","",IF(C267&gt;0,COUNTIF($C$3:C267,"&gt;0"),""))</f>
        <v/>
      </c>
    </row>
    <row r="268" spans="1:4" x14ac:dyDescent="0.3">
      <c r="A268" s="21"/>
      <c r="B268" s="21"/>
      <c r="C268" t="str">
        <f>IF(A268="","",COUNTIFS(DADOS!$O$2:$O$1000,1,DADOS!$C$2:$C$1000,A268))</f>
        <v/>
      </c>
      <c r="D268" t="str">
        <f>IF(C268="","",IF(C268&gt;0,COUNTIF($C$3:C268,"&gt;0"),""))</f>
        <v/>
      </c>
    </row>
    <row r="269" spans="1:4" x14ac:dyDescent="0.3">
      <c r="A269" s="21"/>
      <c r="B269" s="21"/>
      <c r="C269" t="str">
        <f>IF(A269="","",COUNTIFS(DADOS!$O$2:$O$1000,1,DADOS!$C$2:$C$1000,A269))</f>
        <v/>
      </c>
      <c r="D269" t="str">
        <f>IF(C269="","",IF(C269&gt;0,COUNTIF($C$3:C269,"&gt;0"),""))</f>
        <v/>
      </c>
    </row>
    <row r="270" spans="1:4" x14ac:dyDescent="0.3">
      <c r="A270" s="21"/>
      <c r="B270" s="21"/>
      <c r="C270" t="str">
        <f>IF(A270="","",COUNTIFS(DADOS!$O$2:$O$1000,1,DADOS!$C$2:$C$1000,A270))</f>
        <v/>
      </c>
      <c r="D270" t="str">
        <f>IF(C270="","",IF(C270&gt;0,COUNTIF($C$3:C270,"&gt;0"),""))</f>
        <v/>
      </c>
    </row>
    <row r="271" spans="1:4" x14ac:dyDescent="0.3">
      <c r="A271" s="21"/>
      <c r="B271" s="21"/>
      <c r="C271" t="str">
        <f>IF(A271="","",COUNTIFS(DADOS!$O$2:$O$1000,1,DADOS!$C$2:$C$1000,A271))</f>
        <v/>
      </c>
      <c r="D271" t="str">
        <f>IF(C271="","",IF(C271&gt;0,COUNTIF($C$3:C271,"&gt;0"),""))</f>
        <v/>
      </c>
    </row>
    <row r="272" spans="1:4" x14ac:dyDescent="0.3">
      <c r="A272" s="21"/>
      <c r="B272" s="21"/>
      <c r="C272" t="str">
        <f>IF(A272="","",COUNTIFS(DADOS!$O$2:$O$1000,1,DADOS!$C$2:$C$1000,A272))</f>
        <v/>
      </c>
      <c r="D272" t="str">
        <f>IF(C272="","",IF(C272&gt;0,COUNTIF($C$3:C272,"&gt;0"),""))</f>
        <v/>
      </c>
    </row>
    <row r="273" spans="1:4" x14ac:dyDescent="0.3">
      <c r="A273" s="21"/>
      <c r="B273" s="21"/>
      <c r="C273" t="str">
        <f>IF(A273="","",COUNTIFS(DADOS!$O$2:$O$1000,1,DADOS!$C$2:$C$1000,A273))</f>
        <v/>
      </c>
      <c r="D273" t="str">
        <f>IF(C273="","",IF(C273&gt;0,COUNTIF($C$3:C273,"&gt;0"),""))</f>
        <v/>
      </c>
    </row>
    <row r="274" spans="1:4" x14ac:dyDescent="0.3">
      <c r="A274" s="21"/>
      <c r="B274" s="21"/>
      <c r="C274" t="str">
        <f>IF(A274="","",COUNTIFS(DADOS!$O$2:$O$1000,1,DADOS!$C$2:$C$1000,A274))</f>
        <v/>
      </c>
      <c r="D274" t="str">
        <f>IF(C274="","",IF(C274&gt;0,COUNTIF($C$3:C274,"&gt;0"),""))</f>
        <v/>
      </c>
    </row>
    <row r="275" spans="1:4" x14ac:dyDescent="0.3">
      <c r="A275" s="21"/>
      <c r="B275" s="21"/>
      <c r="C275" t="str">
        <f>IF(A275="","",COUNTIFS(DADOS!$O$2:$O$1000,1,DADOS!$C$2:$C$1000,A275))</f>
        <v/>
      </c>
      <c r="D275" t="str">
        <f>IF(C275="","",IF(C275&gt;0,COUNTIF($C$3:C275,"&gt;0"),""))</f>
        <v/>
      </c>
    </row>
    <row r="276" spans="1:4" x14ac:dyDescent="0.3">
      <c r="A276" s="21"/>
      <c r="B276" s="21"/>
      <c r="C276" t="str">
        <f>IF(A276="","",COUNTIFS(DADOS!$O$2:$O$1000,1,DADOS!$C$2:$C$1000,A276))</f>
        <v/>
      </c>
      <c r="D276" t="str">
        <f>IF(C276="","",IF(C276&gt;0,COUNTIF($C$3:C276,"&gt;0"),""))</f>
        <v/>
      </c>
    </row>
    <row r="277" spans="1:4" x14ac:dyDescent="0.3">
      <c r="A277" s="21"/>
      <c r="B277" s="21"/>
      <c r="C277" t="str">
        <f>IF(A277="","",COUNTIFS(DADOS!$O$2:$O$1000,1,DADOS!$C$2:$C$1000,A277))</f>
        <v/>
      </c>
      <c r="D277" t="str">
        <f>IF(C277="","",IF(C277&gt;0,COUNTIF($C$3:C277,"&gt;0"),""))</f>
        <v/>
      </c>
    </row>
    <row r="278" spans="1:4" x14ac:dyDescent="0.3">
      <c r="A278" s="21"/>
      <c r="B278" s="21"/>
      <c r="C278" t="str">
        <f>IF(A278="","",COUNTIFS(DADOS!$O$2:$O$1000,1,DADOS!$C$2:$C$1000,A278))</f>
        <v/>
      </c>
      <c r="D278" t="str">
        <f>IF(C278="","",IF(C278&gt;0,COUNTIF($C$3:C278,"&gt;0"),""))</f>
        <v/>
      </c>
    </row>
    <row r="279" spans="1:4" x14ac:dyDescent="0.3">
      <c r="A279" s="21"/>
      <c r="B279" s="21"/>
      <c r="C279" t="str">
        <f>IF(A279="","",COUNTIFS(DADOS!$O$2:$O$1000,1,DADOS!$C$2:$C$1000,A279))</f>
        <v/>
      </c>
      <c r="D279" t="str">
        <f>IF(C279="","",IF(C279&gt;0,COUNTIF($C$3:C279,"&gt;0"),""))</f>
        <v/>
      </c>
    </row>
    <row r="280" spans="1:4" x14ac:dyDescent="0.3">
      <c r="A280" s="21"/>
      <c r="B280" s="21"/>
      <c r="C280" t="str">
        <f>IF(A280="","",COUNTIFS(DADOS!$O$2:$O$1000,1,DADOS!$C$2:$C$1000,A280))</f>
        <v/>
      </c>
      <c r="D280" t="str">
        <f>IF(C280="","",IF(C280&gt;0,COUNTIF($C$3:C280,"&gt;0"),""))</f>
        <v/>
      </c>
    </row>
    <row r="281" spans="1:4" x14ac:dyDescent="0.3">
      <c r="A281" s="21"/>
      <c r="B281" s="21"/>
      <c r="C281" t="str">
        <f>IF(A281="","",COUNTIFS(DADOS!$O$2:$O$1000,1,DADOS!$C$2:$C$1000,A281))</f>
        <v/>
      </c>
      <c r="D281" t="str">
        <f>IF(C281="","",IF(C281&gt;0,COUNTIF($C$3:C281,"&gt;0"),""))</f>
        <v/>
      </c>
    </row>
    <row r="282" spans="1:4" x14ac:dyDescent="0.3">
      <c r="A282" s="21"/>
      <c r="B282" s="21"/>
      <c r="C282" t="str">
        <f>IF(A282="","",COUNTIFS(DADOS!$O$2:$O$1000,1,DADOS!$C$2:$C$1000,A282))</f>
        <v/>
      </c>
      <c r="D282" t="str">
        <f>IF(C282="","",IF(C282&gt;0,COUNTIF($C$3:C282,"&gt;0"),""))</f>
        <v/>
      </c>
    </row>
    <row r="283" spans="1:4" x14ac:dyDescent="0.3">
      <c r="A283" s="21"/>
      <c r="B283" s="21"/>
      <c r="C283" t="str">
        <f>IF(A283="","",COUNTIFS(DADOS!$O$2:$O$1000,1,DADOS!$C$2:$C$1000,A283))</f>
        <v/>
      </c>
      <c r="D283" t="str">
        <f>IF(C283="","",IF(C283&gt;0,COUNTIF($C$3:C283,"&gt;0"),""))</f>
        <v/>
      </c>
    </row>
    <row r="284" spans="1:4" x14ac:dyDescent="0.3">
      <c r="A284" s="21"/>
      <c r="B284" s="21"/>
      <c r="C284" t="str">
        <f>IF(A284="","",COUNTIFS(DADOS!$O$2:$O$1000,1,DADOS!$C$2:$C$1000,A284))</f>
        <v/>
      </c>
      <c r="D284" t="str">
        <f>IF(C284="","",IF(C284&gt;0,COUNTIF($C$3:C284,"&gt;0"),""))</f>
        <v/>
      </c>
    </row>
    <row r="285" spans="1:4" x14ac:dyDescent="0.3">
      <c r="A285" s="21"/>
      <c r="B285" s="21"/>
      <c r="C285" t="str">
        <f>IF(A285="","",COUNTIFS(DADOS!$O$2:$O$1000,1,DADOS!$C$2:$C$1000,A285))</f>
        <v/>
      </c>
      <c r="D285" t="str">
        <f>IF(C285="","",IF(C285&gt;0,COUNTIF($C$3:C285,"&gt;0"),""))</f>
        <v/>
      </c>
    </row>
    <row r="286" spans="1:4" x14ac:dyDescent="0.3">
      <c r="A286" s="21"/>
      <c r="B286" s="21"/>
      <c r="C286" t="str">
        <f>IF(A286="","",COUNTIFS(DADOS!$O$2:$O$1000,1,DADOS!$C$2:$C$1000,A286))</f>
        <v/>
      </c>
      <c r="D286" t="str">
        <f>IF(C286="","",IF(C286&gt;0,COUNTIF($C$3:C286,"&gt;0"),""))</f>
        <v/>
      </c>
    </row>
    <row r="287" spans="1:4" x14ac:dyDescent="0.3">
      <c r="A287" s="21"/>
      <c r="B287" s="21"/>
      <c r="C287" t="str">
        <f>IF(A287="","",COUNTIFS(DADOS!$O$2:$O$1000,1,DADOS!$C$2:$C$1000,A287))</f>
        <v/>
      </c>
      <c r="D287" t="str">
        <f>IF(C287="","",IF(C287&gt;0,COUNTIF($C$3:C287,"&gt;0"),""))</f>
        <v/>
      </c>
    </row>
    <row r="288" spans="1:4" x14ac:dyDescent="0.3">
      <c r="A288" s="21"/>
      <c r="B288" s="21"/>
      <c r="C288" t="str">
        <f>IF(A288="","",COUNTIFS(DADOS!$O$2:$O$1000,1,DADOS!$C$2:$C$1000,A288))</f>
        <v/>
      </c>
      <c r="D288" t="str">
        <f>IF(C288="","",IF(C288&gt;0,COUNTIF($C$3:C288,"&gt;0"),""))</f>
        <v/>
      </c>
    </row>
    <row r="289" spans="1:4" x14ac:dyDescent="0.3">
      <c r="A289" s="21"/>
      <c r="B289" s="21"/>
      <c r="C289" t="str">
        <f>IF(A289="","",COUNTIFS(DADOS!$O$2:$O$1000,1,DADOS!$C$2:$C$1000,A289))</f>
        <v/>
      </c>
      <c r="D289" t="str">
        <f>IF(C289="","",IF(C289&gt;0,COUNTIF($C$3:C289,"&gt;0"),""))</f>
        <v/>
      </c>
    </row>
    <row r="290" spans="1:4" x14ac:dyDescent="0.3">
      <c r="A290" s="21"/>
      <c r="B290" s="21"/>
      <c r="C290" t="str">
        <f>IF(A290="","",COUNTIFS(DADOS!$O$2:$O$1000,1,DADOS!$C$2:$C$1000,A290))</f>
        <v/>
      </c>
      <c r="D290" t="str">
        <f>IF(C290="","",IF(C290&gt;0,COUNTIF($C$3:C290,"&gt;0"),""))</f>
        <v/>
      </c>
    </row>
    <row r="291" spans="1:4" x14ac:dyDescent="0.3">
      <c r="A291" s="21"/>
      <c r="B291" s="21"/>
      <c r="C291" t="str">
        <f>IF(A291="","",COUNTIFS(DADOS!$O$2:$O$1000,1,DADOS!$C$2:$C$1000,A291))</f>
        <v/>
      </c>
      <c r="D291" t="str">
        <f>IF(C291="","",IF(C291&gt;0,COUNTIF($C$3:C291,"&gt;0"),""))</f>
        <v/>
      </c>
    </row>
    <row r="292" spans="1:4" x14ac:dyDescent="0.3">
      <c r="A292" s="21"/>
      <c r="B292" s="21"/>
      <c r="C292" t="str">
        <f>IF(A292="","",COUNTIFS(DADOS!$O$2:$O$1000,1,DADOS!$C$2:$C$1000,A292))</f>
        <v/>
      </c>
      <c r="D292" t="str">
        <f>IF(C292="","",IF(C292&gt;0,COUNTIF($C$3:C292,"&gt;0"),""))</f>
        <v/>
      </c>
    </row>
    <row r="293" spans="1:4" x14ac:dyDescent="0.3">
      <c r="A293" s="21"/>
      <c r="B293" s="21"/>
      <c r="C293" t="str">
        <f>IF(A293="","",COUNTIFS(DADOS!$O$2:$O$1000,1,DADOS!$C$2:$C$1000,A293))</f>
        <v/>
      </c>
      <c r="D293" t="str">
        <f>IF(C293="","",IF(C293&gt;0,COUNTIF($C$3:C293,"&gt;0"),""))</f>
        <v/>
      </c>
    </row>
    <row r="294" spans="1:4" x14ac:dyDescent="0.3">
      <c r="A294" s="21"/>
      <c r="B294" s="21"/>
      <c r="C294" t="str">
        <f>IF(A294="","",COUNTIFS(DADOS!$O$2:$O$1000,1,DADOS!$C$2:$C$1000,A294))</f>
        <v/>
      </c>
      <c r="D294" t="str">
        <f>IF(C294="","",IF(C294&gt;0,COUNTIF($C$3:C294,"&gt;0"),""))</f>
        <v/>
      </c>
    </row>
    <row r="295" spans="1:4" x14ac:dyDescent="0.3">
      <c r="A295" s="21"/>
      <c r="B295" s="21"/>
      <c r="C295" t="str">
        <f>IF(A295="","",COUNTIFS(DADOS!$O$2:$O$1000,1,DADOS!$C$2:$C$1000,A295))</f>
        <v/>
      </c>
      <c r="D295" t="str">
        <f>IF(C295="","",IF(C295&gt;0,COUNTIF($C$3:C295,"&gt;0"),""))</f>
        <v/>
      </c>
    </row>
    <row r="296" spans="1:4" x14ac:dyDescent="0.3">
      <c r="A296" s="21"/>
      <c r="B296" s="21"/>
      <c r="C296" t="str">
        <f>IF(A296="","",COUNTIFS(DADOS!$O$2:$O$1000,1,DADOS!$C$2:$C$1000,A296))</f>
        <v/>
      </c>
      <c r="D296" t="str">
        <f>IF(C296="","",IF(C296&gt;0,COUNTIF($C$3:C296,"&gt;0"),""))</f>
        <v/>
      </c>
    </row>
    <row r="297" spans="1:4" x14ac:dyDescent="0.3">
      <c r="A297" s="21"/>
      <c r="B297" s="21"/>
      <c r="C297" t="str">
        <f>IF(A297="","",COUNTIFS(DADOS!$O$2:$O$1000,1,DADOS!$C$2:$C$1000,A297))</f>
        <v/>
      </c>
      <c r="D297" t="str">
        <f>IF(C297="","",IF(C297&gt;0,COUNTIF($C$3:C297,"&gt;0"),""))</f>
        <v/>
      </c>
    </row>
    <row r="298" spans="1:4" x14ac:dyDescent="0.3">
      <c r="A298" s="21"/>
      <c r="B298" s="21"/>
      <c r="C298" t="str">
        <f>IF(A298="","",COUNTIFS(DADOS!$O$2:$O$1000,1,DADOS!$C$2:$C$1000,A298))</f>
        <v/>
      </c>
      <c r="D298" t="str">
        <f>IF(C298="","",IF(C298&gt;0,COUNTIF($C$3:C298,"&gt;0"),""))</f>
        <v/>
      </c>
    </row>
    <row r="299" spans="1:4" x14ac:dyDescent="0.3">
      <c r="A299" s="21"/>
      <c r="B299" s="21"/>
      <c r="C299" t="str">
        <f>IF(A299="","",COUNTIFS(DADOS!$O$2:$O$1000,1,DADOS!$C$2:$C$1000,A299))</f>
        <v/>
      </c>
      <c r="D299" t="str">
        <f>IF(C299="","",IF(C299&gt;0,COUNTIF($C$3:C299,"&gt;0"),""))</f>
        <v/>
      </c>
    </row>
    <row r="300" spans="1:4" x14ac:dyDescent="0.3">
      <c r="A300" s="21"/>
      <c r="B300" s="21"/>
      <c r="C300" t="str">
        <f>IF(A300="","",COUNTIFS(DADOS!$O$2:$O$1000,1,DADOS!$C$2:$C$1000,A300))</f>
        <v/>
      </c>
      <c r="D300" t="str">
        <f>IF(C300="","",IF(C300&gt;0,COUNTIF($C$3:C300,"&gt;0"),""))</f>
        <v/>
      </c>
    </row>
    <row r="301" spans="1:4" x14ac:dyDescent="0.3">
      <c r="A301" s="21"/>
      <c r="B301" s="21"/>
      <c r="C301" t="str">
        <f>IF(A301="","",COUNTIFS(DADOS!$O$2:$O$1000,1,DADOS!$C$2:$C$1000,A301))</f>
        <v/>
      </c>
      <c r="D301" t="str">
        <f>IF(C301="","",IF(C301&gt;0,COUNTIF($C$3:C301,"&gt;0"),""))</f>
        <v/>
      </c>
    </row>
    <row r="302" spans="1:4" x14ac:dyDescent="0.3">
      <c r="A302" s="21"/>
      <c r="B302" s="21"/>
      <c r="C302" t="str">
        <f>IF(A302="","",COUNTIFS(DADOS!$O$2:$O$1000,1,DADOS!$C$2:$C$1000,A302))</f>
        <v/>
      </c>
      <c r="D302" t="str">
        <f>IF(C302="","",IF(C302&gt;0,COUNTIF($C$3:C302,"&gt;0"),""))</f>
        <v/>
      </c>
    </row>
    <row r="303" spans="1:4" x14ac:dyDescent="0.3">
      <c r="A303" s="21"/>
      <c r="B303" s="21"/>
      <c r="C303" t="str">
        <f>IF(A303="","",COUNTIFS(DADOS!$O$2:$O$1000,1,DADOS!$C$2:$C$1000,A303))</f>
        <v/>
      </c>
      <c r="D303" t="str">
        <f>IF(C303="","",IF(C303&gt;0,COUNTIF($C$3:C303,"&gt;0"),""))</f>
        <v/>
      </c>
    </row>
    <row r="304" spans="1:4" x14ac:dyDescent="0.3">
      <c r="A304" s="21"/>
      <c r="B304" s="21"/>
      <c r="C304" t="str">
        <f>IF(A304="","",COUNTIFS(DADOS!$O$2:$O$1000,1,DADOS!$C$2:$C$1000,A304))</f>
        <v/>
      </c>
      <c r="D304" t="str">
        <f>IF(C304="","",IF(C304&gt;0,COUNTIF($C$3:C304,"&gt;0"),""))</f>
        <v/>
      </c>
    </row>
    <row r="305" spans="1:4" x14ac:dyDescent="0.3">
      <c r="A305" s="21"/>
      <c r="B305" s="21"/>
      <c r="C305" t="str">
        <f>IF(A305="","",COUNTIFS(DADOS!$O$2:$O$1000,1,DADOS!$C$2:$C$1000,A305))</f>
        <v/>
      </c>
      <c r="D305" t="str">
        <f>IF(C305="","",IF(C305&gt;0,COUNTIF($C$3:C305,"&gt;0"),""))</f>
        <v/>
      </c>
    </row>
    <row r="306" spans="1:4" x14ac:dyDescent="0.3">
      <c r="A306" s="21"/>
      <c r="B306" s="21"/>
      <c r="C306" t="str">
        <f>IF(A306="","",COUNTIFS(DADOS!$O$2:$O$1000,1,DADOS!$C$2:$C$1000,A306))</f>
        <v/>
      </c>
      <c r="D306" t="str">
        <f>IF(C306="","",IF(C306&gt;0,COUNTIF($C$3:C306,"&gt;0"),""))</f>
        <v/>
      </c>
    </row>
    <row r="307" spans="1:4" x14ac:dyDescent="0.3">
      <c r="A307" s="21"/>
      <c r="B307" s="21"/>
      <c r="C307" t="str">
        <f>IF(A307="","",COUNTIFS(DADOS!$O$2:$O$1000,1,DADOS!$C$2:$C$1000,A307))</f>
        <v/>
      </c>
      <c r="D307" t="str">
        <f>IF(C307="","",IF(C307&gt;0,COUNTIF($C$3:C307,"&gt;0"),""))</f>
        <v/>
      </c>
    </row>
    <row r="308" spans="1:4" x14ac:dyDescent="0.3">
      <c r="A308" s="21"/>
      <c r="B308" s="21"/>
      <c r="C308" t="str">
        <f>IF(A308="","",COUNTIFS(DADOS!$O$2:$O$1000,1,DADOS!$C$2:$C$1000,A308))</f>
        <v/>
      </c>
      <c r="D308" t="str">
        <f>IF(C308="","",IF(C308&gt;0,COUNTIF($C$3:C308,"&gt;0"),""))</f>
        <v/>
      </c>
    </row>
    <row r="309" spans="1:4" x14ac:dyDescent="0.3">
      <c r="A309" s="21"/>
      <c r="B309" s="21"/>
      <c r="C309" t="str">
        <f>IF(A309="","",COUNTIFS(DADOS!$O$2:$O$1000,1,DADOS!$C$2:$C$1000,A309))</f>
        <v/>
      </c>
      <c r="D309" t="str">
        <f>IF(C309="","",IF(C309&gt;0,COUNTIF($C$3:C309,"&gt;0"),""))</f>
        <v/>
      </c>
    </row>
    <row r="310" spans="1:4" x14ac:dyDescent="0.3">
      <c r="A310" s="21"/>
      <c r="B310" s="21"/>
      <c r="C310" t="str">
        <f>IF(A310="","",COUNTIFS(DADOS!$O$2:$O$1000,1,DADOS!$C$2:$C$1000,A310))</f>
        <v/>
      </c>
      <c r="D310" t="str">
        <f>IF(C310="","",IF(C310&gt;0,COUNTIF($C$3:C310,"&gt;0"),""))</f>
        <v/>
      </c>
    </row>
    <row r="311" spans="1:4" x14ac:dyDescent="0.3">
      <c r="A311" s="21"/>
      <c r="B311" s="21"/>
      <c r="C311" t="str">
        <f>IF(A311="","",COUNTIFS(DADOS!$O$2:$O$1000,1,DADOS!$C$2:$C$1000,A311))</f>
        <v/>
      </c>
      <c r="D311" t="str">
        <f>IF(C311="","",IF(C311&gt;0,COUNTIF($C$3:C311,"&gt;0"),""))</f>
        <v/>
      </c>
    </row>
    <row r="312" spans="1:4" x14ac:dyDescent="0.3">
      <c r="A312" s="21"/>
      <c r="B312" s="21"/>
      <c r="C312" t="str">
        <f>IF(A312="","",COUNTIFS(DADOS!$O$2:$O$1000,1,DADOS!$C$2:$C$1000,A312))</f>
        <v/>
      </c>
      <c r="D312" t="str">
        <f>IF(C312="","",IF(C312&gt;0,COUNTIF($C$3:C312,"&gt;0"),""))</f>
        <v/>
      </c>
    </row>
    <row r="313" spans="1:4" x14ac:dyDescent="0.3">
      <c r="A313" s="21"/>
      <c r="B313" s="21"/>
      <c r="C313" t="str">
        <f>IF(A313="","",COUNTIFS(DADOS!$O$2:$O$1000,1,DADOS!$C$2:$C$1000,A313))</f>
        <v/>
      </c>
      <c r="D313" t="str">
        <f>IF(C313="","",IF(C313&gt;0,COUNTIF($C$3:C313,"&gt;0"),""))</f>
        <v/>
      </c>
    </row>
    <row r="314" spans="1:4" x14ac:dyDescent="0.3">
      <c r="A314" s="21"/>
      <c r="B314" s="21"/>
      <c r="C314" t="str">
        <f>IF(A314="","",COUNTIFS(DADOS!$O$2:$O$1000,1,DADOS!$C$2:$C$1000,A314))</f>
        <v/>
      </c>
      <c r="D314" t="str">
        <f>IF(C314="","",IF(C314&gt;0,COUNTIF($C$3:C314,"&gt;0"),""))</f>
        <v/>
      </c>
    </row>
    <row r="315" spans="1:4" x14ac:dyDescent="0.3">
      <c r="A315" s="21"/>
      <c r="B315" s="21"/>
      <c r="C315" t="str">
        <f>IF(A315="","",COUNTIFS(DADOS!$O$2:$O$1000,1,DADOS!$C$2:$C$1000,A315))</f>
        <v/>
      </c>
      <c r="D315" t="str">
        <f>IF(C315="","",IF(C315&gt;0,COUNTIF($C$3:C315,"&gt;0"),""))</f>
        <v/>
      </c>
    </row>
    <row r="316" spans="1:4" x14ac:dyDescent="0.3">
      <c r="A316" s="21"/>
      <c r="B316" s="21"/>
      <c r="C316" t="str">
        <f>IF(A316="","",COUNTIFS(DADOS!$O$2:$O$1000,1,DADOS!$C$2:$C$1000,A316))</f>
        <v/>
      </c>
      <c r="D316" t="str">
        <f>IF(C316="","",IF(C316&gt;0,COUNTIF($C$3:C316,"&gt;0"),""))</f>
        <v/>
      </c>
    </row>
    <row r="317" spans="1:4" x14ac:dyDescent="0.3">
      <c r="A317" s="21"/>
      <c r="B317" s="21"/>
      <c r="C317" t="str">
        <f>IF(A317="","",COUNTIFS(DADOS!$O$2:$O$1000,1,DADOS!$C$2:$C$1000,A317))</f>
        <v/>
      </c>
      <c r="D317" t="str">
        <f>IF(C317="","",IF(C317&gt;0,COUNTIF($C$3:C317,"&gt;0"),""))</f>
        <v/>
      </c>
    </row>
    <row r="318" spans="1:4" x14ac:dyDescent="0.3">
      <c r="A318" s="21"/>
      <c r="B318" s="21"/>
      <c r="C318" t="str">
        <f>IF(A318="","",COUNTIFS(DADOS!$O$2:$O$1000,1,DADOS!$C$2:$C$1000,A318))</f>
        <v/>
      </c>
      <c r="D318" t="str">
        <f>IF(C318="","",IF(C318&gt;0,COUNTIF($C$3:C318,"&gt;0"),""))</f>
        <v/>
      </c>
    </row>
    <row r="319" spans="1:4" x14ac:dyDescent="0.3">
      <c r="A319" s="21"/>
      <c r="B319" s="21"/>
      <c r="C319" t="str">
        <f>IF(A319="","",COUNTIFS(DADOS!$O$2:$O$1000,1,DADOS!$C$2:$C$1000,A319))</f>
        <v/>
      </c>
      <c r="D319" t="str">
        <f>IF(C319="","",IF(C319&gt;0,COUNTIF($C$3:C319,"&gt;0"),""))</f>
        <v/>
      </c>
    </row>
    <row r="320" spans="1:4" x14ac:dyDescent="0.3">
      <c r="A320" s="21"/>
      <c r="B320" s="21"/>
      <c r="C320" t="str">
        <f>IF(A320="","",COUNTIFS(DADOS!$O$2:$O$1000,1,DADOS!$C$2:$C$1000,A320))</f>
        <v/>
      </c>
      <c r="D320" t="str">
        <f>IF(C320="","",IF(C320&gt;0,COUNTIF($C$3:C320,"&gt;0"),""))</f>
        <v/>
      </c>
    </row>
    <row r="321" spans="1:4" x14ac:dyDescent="0.3">
      <c r="A321" s="21"/>
      <c r="B321" s="21"/>
      <c r="C321" t="str">
        <f>IF(A321="","",COUNTIFS(DADOS!$O$2:$O$1000,1,DADOS!$C$2:$C$1000,A321))</f>
        <v/>
      </c>
      <c r="D321" t="str">
        <f>IF(C321="","",IF(C321&gt;0,COUNTIF($C$3:C321,"&gt;0"),""))</f>
        <v/>
      </c>
    </row>
    <row r="322" spans="1:4" x14ac:dyDescent="0.3">
      <c r="A322" s="21"/>
      <c r="B322" s="21"/>
      <c r="C322" t="str">
        <f>IF(A322="","",COUNTIFS(DADOS!$O$2:$O$1000,1,DADOS!$C$2:$C$1000,A322))</f>
        <v/>
      </c>
      <c r="D322" t="str">
        <f>IF(C322="","",IF(C322&gt;0,COUNTIF($C$3:C322,"&gt;0"),""))</f>
        <v/>
      </c>
    </row>
    <row r="323" spans="1:4" x14ac:dyDescent="0.3">
      <c r="A323" s="21"/>
      <c r="B323" s="21"/>
      <c r="C323" t="str">
        <f>IF(A323="","",COUNTIFS(DADOS!$O$2:$O$1000,1,DADOS!$C$2:$C$1000,A323))</f>
        <v/>
      </c>
      <c r="D323" t="str">
        <f>IF(C323="","",IF(C323&gt;0,COUNTIF($C$3:C323,"&gt;0"),""))</f>
        <v/>
      </c>
    </row>
    <row r="324" spans="1:4" x14ac:dyDescent="0.3">
      <c r="A324" s="21"/>
      <c r="B324" s="21"/>
      <c r="C324" t="str">
        <f>IF(A324="","",COUNTIFS(DADOS!$O$2:$O$1000,1,DADOS!$C$2:$C$1000,A324))</f>
        <v/>
      </c>
      <c r="D324" t="str">
        <f>IF(C324="","",IF(C324&gt;0,COUNTIF($C$3:C324,"&gt;0"),""))</f>
        <v/>
      </c>
    </row>
    <row r="325" spans="1:4" x14ac:dyDescent="0.3">
      <c r="A325" s="21"/>
      <c r="B325" s="21"/>
      <c r="C325" t="str">
        <f>IF(A325="","",COUNTIFS(DADOS!$O$2:$O$1000,1,DADOS!$C$2:$C$1000,A325))</f>
        <v/>
      </c>
      <c r="D325" t="str">
        <f>IF(C325="","",IF(C325&gt;0,COUNTIF($C$3:C325,"&gt;0"),""))</f>
        <v/>
      </c>
    </row>
    <row r="326" spans="1:4" x14ac:dyDescent="0.3">
      <c r="A326" s="21"/>
      <c r="B326" s="21"/>
      <c r="C326" t="str">
        <f>IF(A326="","",COUNTIFS(DADOS!$O$2:$O$1000,1,DADOS!$C$2:$C$1000,A326))</f>
        <v/>
      </c>
      <c r="D326" t="str">
        <f>IF(C326="","",IF(C326&gt;0,COUNTIF($C$3:C326,"&gt;0"),""))</f>
        <v/>
      </c>
    </row>
    <row r="327" spans="1:4" x14ac:dyDescent="0.3">
      <c r="A327" s="21"/>
      <c r="B327" s="21"/>
      <c r="C327" t="str">
        <f>IF(A327="","",COUNTIFS(DADOS!$O$2:$O$1000,1,DADOS!$C$2:$C$1000,A327))</f>
        <v/>
      </c>
      <c r="D327" t="str">
        <f>IF(C327="","",IF(C327&gt;0,COUNTIF($C$3:C327,"&gt;0"),""))</f>
        <v/>
      </c>
    </row>
    <row r="328" spans="1:4" x14ac:dyDescent="0.3">
      <c r="A328" s="21"/>
      <c r="B328" s="21"/>
      <c r="C328" t="str">
        <f>IF(A328="","",COUNTIFS(DADOS!$O$2:$O$1000,1,DADOS!$C$2:$C$1000,A328))</f>
        <v/>
      </c>
      <c r="D328" t="str">
        <f>IF(C328="","",IF(C328&gt;0,COUNTIF($C$3:C328,"&gt;0"),""))</f>
        <v/>
      </c>
    </row>
    <row r="329" spans="1:4" x14ac:dyDescent="0.3">
      <c r="A329" s="21"/>
      <c r="B329" s="21"/>
      <c r="C329" t="str">
        <f>IF(A329="","",COUNTIFS(DADOS!$O$2:$O$1000,1,DADOS!$C$2:$C$1000,A329))</f>
        <v/>
      </c>
      <c r="D329" t="str">
        <f>IF(C329="","",IF(C329&gt;0,COUNTIF($C$3:C329,"&gt;0"),""))</f>
        <v/>
      </c>
    </row>
    <row r="330" spans="1:4" x14ac:dyDescent="0.3">
      <c r="A330" s="21"/>
      <c r="B330" s="21"/>
      <c r="C330" t="str">
        <f>IF(A330="","",COUNTIFS(DADOS!$O$2:$O$1000,1,DADOS!$C$2:$C$1000,A330))</f>
        <v/>
      </c>
      <c r="D330" t="str">
        <f>IF(C330="","",IF(C330&gt;0,COUNTIF($C$3:C330,"&gt;0"),""))</f>
        <v/>
      </c>
    </row>
    <row r="331" spans="1:4" x14ac:dyDescent="0.3">
      <c r="A331" s="21"/>
      <c r="B331" s="21"/>
      <c r="C331" t="str">
        <f>IF(A331="","",COUNTIFS(DADOS!$O$2:$O$1000,1,DADOS!$C$2:$C$1000,A331))</f>
        <v/>
      </c>
      <c r="D331" t="str">
        <f>IF(C331="","",IF(C331&gt;0,COUNTIF($C$3:C331,"&gt;0"),""))</f>
        <v/>
      </c>
    </row>
    <row r="332" spans="1:4" x14ac:dyDescent="0.3">
      <c r="A332" s="21"/>
      <c r="B332" s="21"/>
      <c r="C332" t="str">
        <f>IF(A332="","",COUNTIFS(DADOS!$O$2:$O$1000,1,DADOS!$C$2:$C$1000,A332))</f>
        <v/>
      </c>
      <c r="D332" t="str">
        <f>IF(C332="","",IF(C332&gt;0,COUNTIF($C$3:C332,"&gt;0"),""))</f>
        <v/>
      </c>
    </row>
    <row r="333" spans="1:4" x14ac:dyDescent="0.3">
      <c r="A333" s="21"/>
      <c r="B333" s="21"/>
      <c r="C333" t="str">
        <f>IF(A333="","",COUNTIFS(DADOS!$O$2:$O$1000,1,DADOS!$C$2:$C$1000,A333))</f>
        <v/>
      </c>
      <c r="D333" t="str">
        <f>IF(C333="","",IF(C333&gt;0,COUNTIF($C$3:C333,"&gt;0"),""))</f>
        <v/>
      </c>
    </row>
    <row r="334" spans="1:4" x14ac:dyDescent="0.3">
      <c r="A334" s="21"/>
      <c r="B334" s="21"/>
      <c r="C334" t="str">
        <f>IF(A334="","",COUNTIFS(DADOS!$O$2:$O$1000,1,DADOS!$C$2:$C$1000,A334))</f>
        <v/>
      </c>
      <c r="D334" t="str">
        <f>IF(C334="","",IF(C334&gt;0,COUNTIF($C$3:C334,"&gt;0"),""))</f>
        <v/>
      </c>
    </row>
    <row r="335" spans="1:4" x14ac:dyDescent="0.3">
      <c r="A335" s="21"/>
      <c r="B335" s="21"/>
      <c r="C335" t="str">
        <f>IF(A335="","",COUNTIFS(DADOS!$O$2:$O$1000,1,DADOS!$C$2:$C$1000,A335))</f>
        <v/>
      </c>
      <c r="D335" t="str">
        <f>IF(C335="","",IF(C335&gt;0,COUNTIF($C$3:C335,"&gt;0"),""))</f>
        <v/>
      </c>
    </row>
    <row r="336" spans="1:4" x14ac:dyDescent="0.3">
      <c r="A336" s="21"/>
      <c r="B336" s="21"/>
      <c r="C336" t="str">
        <f>IF(A336="","",COUNTIFS(DADOS!$O$2:$O$1000,1,DADOS!$C$2:$C$1000,A336))</f>
        <v/>
      </c>
      <c r="D336" t="str">
        <f>IF(C336="","",IF(C336&gt;0,COUNTIF($C$3:C336,"&gt;0"),""))</f>
        <v/>
      </c>
    </row>
    <row r="337" spans="1:4" x14ac:dyDescent="0.3">
      <c r="A337" s="21"/>
      <c r="B337" s="21"/>
      <c r="C337" t="str">
        <f>IF(A337="","",COUNTIFS(DADOS!$O$2:$O$1000,1,DADOS!$C$2:$C$1000,A337))</f>
        <v/>
      </c>
      <c r="D337" t="str">
        <f>IF(C337="","",IF(C337&gt;0,COUNTIF($C$3:C337,"&gt;0"),""))</f>
        <v/>
      </c>
    </row>
    <row r="338" spans="1:4" x14ac:dyDescent="0.3">
      <c r="A338" s="21"/>
      <c r="B338" s="21"/>
      <c r="C338" t="str">
        <f>IF(A338="","",COUNTIFS(DADOS!$O$2:$O$1000,1,DADOS!$C$2:$C$1000,A338))</f>
        <v/>
      </c>
      <c r="D338" t="str">
        <f>IF(C338="","",IF(C338&gt;0,COUNTIF($C$3:C338,"&gt;0"),""))</f>
        <v/>
      </c>
    </row>
    <row r="339" spans="1:4" x14ac:dyDescent="0.3">
      <c r="A339" s="21"/>
      <c r="B339" s="21"/>
      <c r="C339" t="str">
        <f>IF(A339="","",COUNTIFS(DADOS!$O$2:$O$1000,1,DADOS!$C$2:$C$1000,A339))</f>
        <v/>
      </c>
      <c r="D339" t="str">
        <f>IF(C339="","",IF(C339&gt;0,COUNTIF($C$3:C339,"&gt;0"),""))</f>
        <v/>
      </c>
    </row>
    <row r="340" spans="1:4" x14ac:dyDescent="0.3">
      <c r="A340" s="21"/>
      <c r="B340" s="21"/>
      <c r="C340" t="str">
        <f>IF(A340="","",COUNTIFS(DADOS!$O$2:$O$1000,1,DADOS!$C$2:$C$1000,A340))</f>
        <v/>
      </c>
      <c r="D340" t="str">
        <f>IF(C340="","",IF(C340&gt;0,COUNTIF($C$3:C340,"&gt;0"),""))</f>
        <v/>
      </c>
    </row>
    <row r="341" spans="1:4" x14ac:dyDescent="0.3">
      <c r="A341" s="21"/>
      <c r="B341" s="21"/>
      <c r="C341" t="str">
        <f>IF(A341="","",COUNTIFS(DADOS!$O$2:$O$1000,1,DADOS!$C$2:$C$1000,A341))</f>
        <v/>
      </c>
      <c r="D341" t="str">
        <f>IF(C341="","",IF(C341&gt;0,COUNTIF($C$3:C341,"&gt;0"),""))</f>
        <v/>
      </c>
    </row>
    <row r="342" spans="1:4" x14ac:dyDescent="0.3">
      <c r="A342" s="21"/>
      <c r="B342" s="21"/>
      <c r="C342" t="str">
        <f>IF(A342="","",COUNTIFS(DADOS!$O$2:$O$1000,1,DADOS!$C$2:$C$1000,A342))</f>
        <v/>
      </c>
      <c r="D342" t="str">
        <f>IF(C342="","",IF(C342&gt;0,COUNTIF($C$3:C342,"&gt;0"),""))</f>
        <v/>
      </c>
    </row>
    <row r="343" spans="1:4" x14ac:dyDescent="0.3">
      <c r="A343" s="21"/>
      <c r="B343" s="21"/>
      <c r="C343" t="str">
        <f>IF(A343="","",COUNTIFS(DADOS!$O$2:$O$1000,1,DADOS!$C$2:$C$1000,A343))</f>
        <v/>
      </c>
      <c r="D343" t="str">
        <f>IF(C343="","",IF(C343&gt;0,COUNTIF($C$3:C343,"&gt;0"),""))</f>
        <v/>
      </c>
    </row>
    <row r="344" spans="1:4" x14ac:dyDescent="0.3">
      <c r="A344" s="21"/>
      <c r="B344" s="21"/>
      <c r="C344" t="str">
        <f>IF(A344="","",COUNTIFS(DADOS!$O$2:$O$1000,1,DADOS!$C$2:$C$1000,A344))</f>
        <v/>
      </c>
      <c r="D344" t="str">
        <f>IF(C344="","",IF(C344&gt;0,COUNTIF($C$3:C344,"&gt;0"),""))</f>
        <v/>
      </c>
    </row>
    <row r="345" spans="1:4" x14ac:dyDescent="0.3">
      <c r="A345" s="21"/>
      <c r="B345" s="21"/>
      <c r="C345" t="str">
        <f>IF(A345="","",COUNTIFS(DADOS!$O$2:$O$1000,1,DADOS!$C$2:$C$1000,A345))</f>
        <v/>
      </c>
      <c r="D345" t="str">
        <f>IF(C345="","",IF(C345&gt;0,COUNTIF($C$3:C345,"&gt;0"),""))</f>
        <v/>
      </c>
    </row>
    <row r="346" spans="1:4" x14ac:dyDescent="0.3">
      <c r="A346" s="21"/>
      <c r="B346" s="21"/>
      <c r="C346" t="str">
        <f>IF(A346="","",COUNTIFS(DADOS!$O$2:$O$1000,1,DADOS!$C$2:$C$1000,A346))</f>
        <v/>
      </c>
      <c r="D346" t="str">
        <f>IF(C346="","",IF(C346&gt;0,COUNTIF($C$3:C346,"&gt;0"),""))</f>
        <v/>
      </c>
    </row>
    <row r="347" spans="1:4" x14ac:dyDescent="0.3">
      <c r="A347" s="21"/>
      <c r="B347" s="21"/>
      <c r="C347" t="str">
        <f>IF(A347="","",COUNTIFS(DADOS!$O$2:$O$1000,1,DADOS!$C$2:$C$1000,A347))</f>
        <v/>
      </c>
      <c r="D347" t="str">
        <f>IF(C347="","",IF(C347&gt;0,COUNTIF($C$3:C347,"&gt;0"),""))</f>
        <v/>
      </c>
    </row>
    <row r="348" spans="1:4" x14ac:dyDescent="0.3">
      <c r="A348" s="21"/>
      <c r="B348" s="21"/>
      <c r="C348" t="str">
        <f>IF(A348="","",COUNTIFS(DADOS!$O$2:$O$1000,1,DADOS!$C$2:$C$1000,A348))</f>
        <v/>
      </c>
      <c r="D348" t="str">
        <f>IF(C348="","",IF(C348&gt;0,COUNTIF($C$3:C348,"&gt;0"),""))</f>
        <v/>
      </c>
    </row>
    <row r="349" spans="1:4" x14ac:dyDescent="0.3">
      <c r="A349" s="21"/>
      <c r="B349" s="21"/>
      <c r="C349" t="str">
        <f>IF(A349="","",COUNTIFS(DADOS!$O$2:$O$1000,1,DADOS!$C$2:$C$1000,A349))</f>
        <v/>
      </c>
      <c r="D349" t="str">
        <f>IF(C349="","",IF(C349&gt;0,COUNTIF($C$3:C349,"&gt;0"),""))</f>
        <v/>
      </c>
    </row>
    <row r="350" spans="1:4" x14ac:dyDescent="0.3">
      <c r="A350" s="21"/>
      <c r="B350" s="21"/>
      <c r="C350" t="str">
        <f>IF(A350="","",COUNTIFS(DADOS!$O$2:$O$1000,1,DADOS!$C$2:$C$1000,A350))</f>
        <v/>
      </c>
      <c r="D350" t="str">
        <f>IF(C350="","",IF(C350&gt;0,COUNTIF($C$3:C350,"&gt;0"),""))</f>
        <v/>
      </c>
    </row>
    <row r="351" spans="1:4" x14ac:dyDescent="0.3">
      <c r="A351" s="21"/>
      <c r="B351" s="21"/>
      <c r="C351" t="str">
        <f>IF(A351="","",COUNTIFS(DADOS!$O$2:$O$1000,1,DADOS!$C$2:$C$1000,A351))</f>
        <v/>
      </c>
      <c r="D351" t="str">
        <f>IF(C351="","",IF(C351&gt;0,COUNTIF($C$3:C351,"&gt;0"),""))</f>
        <v/>
      </c>
    </row>
    <row r="352" spans="1:4" x14ac:dyDescent="0.3">
      <c r="A352" s="21"/>
      <c r="B352" s="21"/>
      <c r="C352" t="str">
        <f>IF(A352="","",COUNTIFS(DADOS!$O$2:$O$1000,1,DADOS!$C$2:$C$1000,A352))</f>
        <v/>
      </c>
      <c r="D352" t="str">
        <f>IF(C352="","",IF(C352&gt;0,COUNTIF($C$3:C352,"&gt;0"),""))</f>
        <v/>
      </c>
    </row>
    <row r="353" spans="1:4" x14ac:dyDescent="0.3">
      <c r="A353" s="21"/>
      <c r="B353" s="21"/>
      <c r="C353" t="str">
        <f>IF(A353="","",COUNTIFS(DADOS!$O$2:$O$1000,1,DADOS!$C$2:$C$1000,A353))</f>
        <v/>
      </c>
      <c r="D353" t="str">
        <f>IF(C353="","",IF(C353&gt;0,COUNTIF($C$3:C353,"&gt;0"),""))</f>
        <v/>
      </c>
    </row>
    <row r="354" spans="1:4" x14ac:dyDescent="0.3">
      <c r="A354" s="21"/>
      <c r="B354" s="21"/>
      <c r="C354" t="str">
        <f>IF(A354="","",COUNTIFS(DADOS!$O$2:$O$1000,1,DADOS!$C$2:$C$1000,A354))</f>
        <v/>
      </c>
      <c r="D354" t="str">
        <f>IF(C354="","",IF(C354&gt;0,COUNTIF($C$3:C354,"&gt;0"),""))</f>
        <v/>
      </c>
    </row>
    <row r="355" spans="1:4" x14ac:dyDescent="0.3">
      <c r="A355" s="21"/>
      <c r="B355" s="21"/>
      <c r="C355" t="str">
        <f>IF(A355="","",COUNTIFS(DADOS!$O$2:$O$1000,1,DADOS!$C$2:$C$1000,A355))</f>
        <v/>
      </c>
      <c r="D355" t="str">
        <f>IF(C355="","",IF(C355&gt;0,COUNTIF($C$3:C355,"&gt;0"),""))</f>
        <v/>
      </c>
    </row>
    <row r="356" spans="1:4" x14ac:dyDescent="0.3">
      <c r="A356" s="21"/>
      <c r="B356" s="21"/>
      <c r="C356" t="str">
        <f>IF(A356="","",COUNTIFS(DADOS!$O$2:$O$1000,1,DADOS!$C$2:$C$1000,A356))</f>
        <v/>
      </c>
      <c r="D356" t="str">
        <f>IF(C356="","",IF(C356&gt;0,COUNTIF($C$3:C356,"&gt;0"),""))</f>
        <v/>
      </c>
    </row>
    <row r="357" spans="1:4" x14ac:dyDescent="0.3">
      <c r="A357" s="21"/>
      <c r="B357" s="21"/>
      <c r="C357" t="str">
        <f>IF(A357="","",COUNTIFS(DADOS!$O$2:$O$1000,1,DADOS!$C$2:$C$1000,A357))</f>
        <v/>
      </c>
      <c r="D357" t="str">
        <f>IF(C357="","",IF(C357&gt;0,COUNTIF($C$3:C357,"&gt;0"),""))</f>
        <v/>
      </c>
    </row>
    <row r="358" spans="1:4" x14ac:dyDescent="0.3">
      <c r="A358" s="21"/>
      <c r="B358" s="21"/>
      <c r="C358" t="str">
        <f>IF(A358="","",COUNTIFS(DADOS!$O$2:$O$1000,1,DADOS!$C$2:$C$1000,A358))</f>
        <v/>
      </c>
      <c r="D358" t="str">
        <f>IF(C358="","",IF(C358&gt;0,COUNTIF($C$3:C358,"&gt;0"),""))</f>
        <v/>
      </c>
    </row>
    <row r="359" spans="1:4" x14ac:dyDescent="0.3">
      <c r="A359" s="21"/>
      <c r="B359" s="21"/>
      <c r="C359" t="str">
        <f>IF(A359="","",COUNTIFS(DADOS!$O$2:$O$1000,1,DADOS!$C$2:$C$1000,A359))</f>
        <v/>
      </c>
      <c r="D359" t="str">
        <f>IF(C359="","",IF(C359&gt;0,COUNTIF($C$3:C359,"&gt;0"),""))</f>
        <v/>
      </c>
    </row>
    <row r="360" spans="1:4" x14ac:dyDescent="0.3">
      <c r="A360" s="21"/>
      <c r="B360" s="21"/>
      <c r="C360" t="str">
        <f>IF(A360="","",COUNTIFS(DADOS!$O$2:$O$1000,1,DADOS!$C$2:$C$1000,A360))</f>
        <v/>
      </c>
      <c r="D360" t="str">
        <f>IF(C360="","",IF(C360&gt;0,COUNTIF($C$3:C360,"&gt;0"),""))</f>
        <v/>
      </c>
    </row>
    <row r="361" spans="1:4" x14ac:dyDescent="0.3">
      <c r="A361" s="21"/>
      <c r="B361" s="21"/>
      <c r="C361" t="str">
        <f>IF(A361="","",COUNTIFS(DADOS!$O$2:$O$1000,1,DADOS!$C$2:$C$1000,A361))</f>
        <v/>
      </c>
      <c r="D361" t="str">
        <f>IF(C361="","",IF(C361&gt;0,COUNTIF($C$3:C361,"&gt;0"),""))</f>
        <v/>
      </c>
    </row>
    <row r="362" spans="1:4" x14ac:dyDescent="0.3">
      <c r="A362" s="21"/>
      <c r="B362" s="21"/>
      <c r="C362" t="str">
        <f>IF(A362="","",COUNTIFS(DADOS!$O$2:$O$1000,1,DADOS!$C$2:$C$1000,A362))</f>
        <v/>
      </c>
      <c r="D362" t="str">
        <f>IF(C362="","",IF(C362&gt;0,COUNTIF($C$3:C362,"&gt;0"),""))</f>
        <v/>
      </c>
    </row>
    <row r="363" spans="1:4" x14ac:dyDescent="0.3">
      <c r="A363" s="21"/>
      <c r="B363" s="21"/>
      <c r="C363" t="str">
        <f>IF(A363="","",COUNTIFS(DADOS!$O$2:$O$1000,1,DADOS!$C$2:$C$1000,A363))</f>
        <v/>
      </c>
      <c r="D363" t="str">
        <f>IF(C363="","",IF(C363&gt;0,COUNTIF($C$3:C363,"&gt;0"),""))</f>
        <v/>
      </c>
    </row>
    <row r="364" spans="1:4" x14ac:dyDescent="0.3">
      <c r="A364" s="21"/>
      <c r="B364" s="21"/>
      <c r="C364" t="str">
        <f>IF(A364="","",COUNTIFS(DADOS!$O$2:$O$1000,1,DADOS!$C$2:$C$1000,A364))</f>
        <v/>
      </c>
      <c r="D364" t="str">
        <f>IF(C364="","",IF(C364&gt;0,COUNTIF($C$3:C364,"&gt;0"),""))</f>
        <v/>
      </c>
    </row>
    <row r="365" spans="1:4" x14ac:dyDescent="0.3">
      <c r="A365" s="21"/>
      <c r="B365" s="21"/>
      <c r="C365" t="str">
        <f>IF(A365="","",COUNTIFS(DADOS!$O$2:$O$1000,1,DADOS!$C$2:$C$1000,A365))</f>
        <v/>
      </c>
      <c r="D365" t="str">
        <f>IF(C365="","",IF(C365&gt;0,COUNTIF($C$3:C365,"&gt;0"),""))</f>
        <v/>
      </c>
    </row>
    <row r="366" spans="1:4" x14ac:dyDescent="0.3">
      <c r="A366" s="21"/>
      <c r="B366" s="21"/>
      <c r="C366" t="str">
        <f>IF(A366="","",COUNTIFS(DADOS!$O$2:$O$1000,1,DADOS!$C$2:$C$1000,A366))</f>
        <v/>
      </c>
      <c r="D366" t="str">
        <f>IF(C366="","",IF(C366&gt;0,COUNTIF($C$3:C366,"&gt;0"),""))</f>
        <v/>
      </c>
    </row>
    <row r="367" spans="1:4" x14ac:dyDescent="0.3">
      <c r="A367" s="21"/>
      <c r="B367" s="21"/>
      <c r="C367" t="str">
        <f>IF(A367="","",COUNTIFS(DADOS!$O$2:$O$1000,1,DADOS!$C$2:$C$1000,A367))</f>
        <v/>
      </c>
      <c r="D367" t="str">
        <f>IF(C367="","",IF(C367&gt;0,COUNTIF($C$3:C367,"&gt;0"),""))</f>
        <v/>
      </c>
    </row>
    <row r="368" spans="1:4" x14ac:dyDescent="0.3">
      <c r="A368" s="21"/>
      <c r="B368" s="21"/>
      <c r="C368" t="str">
        <f>IF(A368="","",COUNTIFS(DADOS!$O$2:$O$1000,1,DADOS!$C$2:$C$1000,A368))</f>
        <v/>
      </c>
      <c r="D368" t="str">
        <f>IF(C368="","",IF(C368&gt;0,COUNTIF($C$3:C368,"&gt;0"),""))</f>
        <v/>
      </c>
    </row>
    <row r="369" spans="1:4" x14ac:dyDescent="0.3">
      <c r="A369" s="21"/>
      <c r="B369" s="21"/>
      <c r="C369" t="str">
        <f>IF(A369="","",COUNTIFS(DADOS!$O$2:$O$1000,1,DADOS!$C$2:$C$1000,A369))</f>
        <v/>
      </c>
      <c r="D369" t="str">
        <f>IF(C369="","",IF(C369&gt;0,COUNTIF($C$3:C369,"&gt;0"),""))</f>
        <v/>
      </c>
    </row>
    <row r="370" spans="1:4" x14ac:dyDescent="0.3">
      <c r="A370" s="21"/>
      <c r="B370" s="21"/>
      <c r="C370" t="str">
        <f>IF(A370="","",COUNTIFS(DADOS!$O$2:$O$1000,1,DADOS!$C$2:$C$1000,A370))</f>
        <v/>
      </c>
      <c r="D370" t="str">
        <f>IF(C370="","",IF(C370&gt;0,COUNTIF($C$3:C370,"&gt;0"),""))</f>
        <v/>
      </c>
    </row>
    <row r="371" spans="1:4" x14ac:dyDescent="0.3">
      <c r="A371" s="21"/>
      <c r="B371" s="21"/>
      <c r="C371" t="str">
        <f>IF(A371="","",COUNTIFS(DADOS!$O$2:$O$1000,1,DADOS!$C$2:$C$1000,A371))</f>
        <v/>
      </c>
      <c r="D371" t="str">
        <f>IF(C371="","",IF(C371&gt;0,COUNTIF($C$3:C371,"&gt;0"),""))</f>
        <v/>
      </c>
    </row>
    <row r="372" spans="1:4" x14ac:dyDescent="0.3">
      <c r="A372" s="21"/>
      <c r="B372" s="21"/>
      <c r="C372" t="str">
        <f>IF(A372="","",COUNTIFS(DADOS!$O$2:$O$1000,1,DADOS!$C$2:$C$1000,A372))</f>
        <v/>
      </c>
      <c r="D372" t="str">
        <f>IF(C372="","",IF(C372&gt;0,COUNTIF($C$3:C372,"&gt;0"),""))</f>
        <v/>
      </c>
    </row>
    <row r="373" spans="1:4" x14ac:dyDescent="0.3">
      <c r="A373" s="21"/>
      <c r="B373" s="21"/>
      <c r="C373" t="str">
        <f>IF(A373="","",COUNTIFS(DADOS!$O$2:$O$1000,1,DADOS!$C$2:$C$1000,A373))</f>
        <v/>
      </c>
      <c r="D373" t="str">
        <f>IF(C373="","",IF(C373&gt;0,COUNTIF($C$3:C373,"&gt;0"),""))</f>
        <v/>
      </c>
    </row>
    <row r="374" spans="1:4" x14ac:dyDescent="0.3">
      <c r="A374" s="21"/>
      <c r="B374" s="21"/>
      <c r="C374" t="str">
        <f>IF(A374="","",COUNTIFS(DADOS!$O$2:$O$1000,1,DADOS!$C$2:$C$1000,A374))</f>
        <v/>
      </c>
      <c r="D374" t="str">
        <f>IF(C374="","",IF(C374&gt;0,COUNTIF($C$3:C374,"&gt;0"),""))</f>
        <v/>
      </c>
    </row>
    <row r="375" spans="1:4" x14ac:dyDescent="0.3">
      <c r="A375" s="21"/>
      <c r="B375" s="21"/>
      <c r="C375" t="str">
        <f>IF(A375="","",COUNTIFS(DADOS!$O$2:$O$1000,1,DADOS!$C$2:$C$1000,A375))</f>
        <v/>
      </c>
      <c r="D375" t="str">
        <f>IF(C375="","",IF(C375&gt;0,COUNTIF($C$3:C375,"&gt;0"),""))</f>
        <v/>
      </c>
    </row>
    <row r="376" spans="1:4" x14ac:dyDescent="0.3">
      <c r="A376" s="21"/>
      <c r="B376" s="21"/>
      <c r="C376" t="str">
        <f>IF(A376="","",COUNTIFS(DADOS!$O$2:$O$1000,1,DADOS!$C$2:$C$1000,A376))</f>
        <v/>
      </c>
      <c r="D376" t="str">
        <f>IF(C376="","",IF(C376&gt;0,COUNTIF($C$3:C376,"&gt;0"),""))</f>
        <v/>
      </c>
    </row>
    <row r="377" spans="1:4" x14ac:dyDescent="0.3">
      <c r="A377" s="21"/>
      <c r="B377" s="21"/>
      <c r="C377" t="str">
        <f>IF(A377="","",COUNTIFS(DADOS!$O$2:$O$1000,1,DADOS!$C$2:$C$1000,A377))</f>
        <v/>
      </c>
      <c r="D377" t="str">
        <f>IF(C377="","",IF(C377&gt;0,COUNTIF($C$3:C377,"&gt;0"),""))</f>
        <v/>
      </c>
    </row>
    <row r="378" spans="1:4" x14ac:dyDescent="0.3">
      <c r="A378" s="21"/>
      <c r="B378" s="21"/>
      <c r="C378" t="str">
        <f>IF(A378="","",COUNTIFS(DADOS!$O$2:$O$1000,1,DADOS!$C$2:$C$1000,A378))</f>
        <v/>
      </c>
      <c r="D378" t="str">
        <f>IF(C378="","",IF(C378&gt;0,COUNTIF($C$3:C378,"&gt;0"),""))</f>
        <v/>
      </c>
    </row>
    <row r="379" spans="1:4" x14ac:dyDescent="0.3">
      <c r="A379" s="21"/>
      <c r="B379" s="21"/>
      <c r="C379" t="str">
        <f>IF(A379="","",COUNTIFS(DADOS!$O$2:$O$1000,1,DADOS!$C$2:$C$1000,A379))</f>
        <v/>
      </c>
      <c r="D379" t="str">
        <f>IF(C379="","",IF(C379&gt;0,COUNTIF($C$3:C379,"&gt;0"),""))</f>
        <v/>
      </c>
    </row>
    <row r="380" spans="1:4" x14ac:dyDescent="0.3">
      <c r="A380" s="21"/>
      <c r="B380" s="21"/>
      <c r="C380" t="str">
        <f>IF(A380="","",COUNTIFS(DADOS!$O$2:$O$1000,1,DADOS!$C$2:$C$1000,A380))</f>
        <v/>
      </c>
      <c r="D380" t="str">
        <f>IF(C380="","",IF(C380&gt;0,COUNTIF($C$3:C380,"&gt;0"),""))</f>
        <v/>
      </c>
    </row>
    <row r="381" spans="1:4" x14ac:dyDescent="0.3">
      <c r="A381" s="21"/>
      <c r="B381" s="21"/>
      <c r="C381" t="str">
        <f>IF(A381="","",COUNTIFS(DADOS!$O$2:$O$1000,1,DADOS!$C$2:$C$1000,A381))</f>
        <v/>
      </c>
      <c r="D381" t="str">
        <f>IF(C381="","",IF(C381&gt;0,COUNTIF($C$3:C381,"&gt;0"),""))</f>
        <v/>
      </c>
    </row>
    <row r="382" spans="1:4" x14ac:dyDescent="0.3">
      <c r="A382" s="21"/>
      <c r="B382" s="21"/>
      <c r="C382" t="str">
        <f>IF(A382="","",COUNTIFS(DADOS!$O$2:$O$1000,1,DADOS!$C$2:$C$1000,A382))</f>
        <v/>
      </c>
      <c r="D382" t="str">
        <f>IF(C382="","",IF(C382&gt;0,COUNTIF($C$3:C382,"&gt;0"),""))</f>
        <v/>
      </c>
    </row>
    <row r="383" spans="1:4" x14ac:dyDescent="0.3">
      <c r="A383" s="21"/>
      <c r="B383" s="21"/>
      <c r="C383" t="str">
        <f>IF(A383="","",COUNTIFS(DADOS!$O$2:$O$1000,1,DADOS!$C$2:$C$1000,A383))</f>
        <v/>
      </c>
      <c r="D383" t="str">
        <f>IF(C383="","",IF(C383&gt;0,COUNTIF($C$3:C383,"&gt;0"),""))</f>
        <v/>
      </c>
    </row>
    <row r="384" spans="1:4" x14ac:dyDescent="0.3">
      <c r="A384" s="21"/>
      <c r="B384" s="21"/>
      <c r="C384" t="str">
        <f>IF(A384="","",COUNTIFS(DADOS!$O$2:$O$1000,1,DADOS!$C$2:$C$1000,A384))</f>
        <v/>
      </c>
      <c r="D384" t="str">
        <f>IF(C384="","",IF(C384&gt;0,COUNTIF($C$3:C384,"&gt;0"),""))</f>
        <v/>
      </c>
    </row>
    <row r="385" spans="1:4" x14ac:dyDescent="0.3">
      <c r="A385" s="21"/>
      <c r="B385" s="21"/>
      <c r="C385" t="str">
        <f>IF(A385="","",COUNTIFS(DADOS!$O$2:$O$1000,1,DADOS!$C$2:$C$1000,A385))</f>
        <v/>
      </c>
      <c r="D385" t="str">
        <f>IF(C385="","",IF(C385&gt;0,COUNTIF($C$3:C385,"&gt;0"),""))</f>
        <v/>
      </c>
    </row>
    <row r="386" spans="1:4" x14ac:dyDescent="0.3">
      <c r="A386" s="21"/>
      <c r="B386" s="21"/>
      <c r="C386" t="str">
        <f>IF(A386="","",COUNTIFS(DADOS!$O$2:$O$1000,1,DADOS!$C$2:$C$1000,A386))</f>
        <v/>
      </c>
      <c r="D386" t="str">
        <f>IF(C386="","",IF(C386&gt;0,COUNTIF($C$3:C386,"&gt;0"),""))</f>
        <v/>
      </c>
    </row>
    <row r="387" spans="1:4" x14ac:dyDescent="0.3">
      <c r="A387" s="21"/>
      <c r="B387" s="21"/>
      <c r="C387" t="str">
        <f>IF(A387="","",COUNTIFS(DADOS!$O$2:$O$1000,1,DADOS!$C$2:$C$1000,A387))</f>
        <v/>
      </c>
      <c r="D387" t="str">
        <f>IF(C387="","",IF(C387&gt;0,COUNTIF($C$3:C387,"&gt;0"),""))</f>
        <v/>
      </c>
    </row>
    <row r="388" spans="1:4" x14ac:dyDescent="0.3">
      <c r="A388" s="21"/>
      <c r="B388" s="21"/>
      <c r="C388" t="str">
        <f>IF(A388="","",COUNTIFS(DADOS!$O$2:$O$1000,1,DADOS!$C$2:$C$1000,A388))</f>
        <v/>
      </c>
      <c r="D388" t="str">
        <f>IF(C388="","",IF(C388&gt;0,COUNTIF($C$3:C388,"&gt;0"),""))</f>
        <v/>
      </c>
    </row>
    <row r="389" spans="1:4" x14ac:dyDescent="0.3">
      <c r="A389" s="21"/>
      <c r="B389" s="21"/>
      <c r="C389" t="str">
        <f>IF(A389="","",COUNTIFS(DADOS!$O$2:$O$1000,1,DADOS!$C$2:$C$1000,A389))</f>
        <v/>
      </c>
      <c r="D389" t="str">
        <f>IF(C389="","",IF(C389&gt;0,COUNTIF($C$3:C389,"&gt;0"),""))</f>
        <v/>
      </c>
    </row>
    <row r="390" spans="1:4" x14ac:dyDescent="0.3">
      <c r="A390" s="21"/>
      <c r="B390" s="21"/>
      <c r="C390" t="str">
        <f>IF(A390="","",COUNTIFS(DADOS!$O$2:$O$1000,1,DADOS!$C$2:$C$1000,A390))</f>
        <v/>
      </c>
      <c r="D390" t="str">
        <f>IF(C390="","",IF(C390&gt;0,COUNTIF($C$3:C390,"&gt;0"),""))</f>
        <v/>
      </c>
    </row>
    <row r="391" spans="1:4" x14ac:dyDescent="0.3">
      <c r="A391" s="21"/>
      <c r="B391" s="21"/>
      <c r="C391" t="str">
        <f>IF(A391="","",COUNTIFS(DADOS!$O$2:$O$1000,1,DADOS!$C$2:$C$1000,A391))</f>
        <v/>
      </c>
      <c r="D391" t="str">
        <f>IF(C391="","",IF(C391&gt;0,COUNTIF($C$3:C391,"&gt;0"),""))</f>
        <v/>
      </c>
    </row>
    <row r="392" spans="1:4" x14ac:dyDescent="0.3">
      <c r="A392" s="21"/>
      <c r="B392" s="21"/>
      <c r="C392" t="str">
        <f>IF(A392="","",COUNTIFS(DADOS!$O$2:$O$1000,1,DADOS!$C$2:$C$1000,A392))</f>
        <v/>
      </c>
      <c r="D392" t="str">
        <f>IF(C392="","",IF(C392&gt;0,COUNTIF($C$3:C392,"&gt;0"),""))</f>
        <v/>
      </c>
    </row>
    <row r="393" spans="1:4" x14ac:dyDescent="0.3">
      <c r="A393" s="21"/>
      <c r="B393" s="21"/>
      <c r="C393" t="str">
        <f>IF(A393="","",COUNTIFS(DADOS!$O$2:$O$1000,1,DADOS!$C$2:$C$1000,A393))</f>
        <v/>
      </c>
      <c r="D393" t="str">
        <f>IF(C393="","",IF(C393&gt;0,COUNTIF($C$3:C393,"&gt;0"),""))</f>
        <v/>
      </c>
    </row>
    <row r="394" spans="1:4" x14ac:dyDescent="0.3">
      <c r="A394" s="21"/>
      <c r="B394" s="21"/>
      <c r="C394" t="str">
        <f>IF(A394="","",COUNTIFS(DADOS!$O$2:$O$1000,1,DADOS!$C$2:$C$1000,A394))</f>
        <v/>
      </c>
      <c r="D394" t="str">
        <f>IF(C394="","",IF(C394&gt;0,COUNTIF($C$3:C394,"&gt;0"),""))</f>
        <v/>
      </c>
    </row>
    <row r="395" spans="1:4" x14ac:dyDescent="0.3">
      <c r="A395" s="21"/>
      <c r="B395" s="21"/>
      <c r="C395" t="str">
        <f>IF(A395="","",COUNTIFS(DADOS!$O$2:$O$1000,1,DADOS!$C$2:$C$1000,A395))</f>
        <v/>
      </c>
      <c r="D395" t="str">
        <f>IF(C395="","",IF(C395&gt;0,COUNTIF($C$3:C395,"&gt;0"),""))</f>
        <v/>
      </c>
    </row>
    <row r="396" spans="1:4" x14ac:dyDescent="0.3">
      <c r="A396" s="21"/>
      <c r="B396" s="21"/>
      <c r="C396" t="str">
        <f>IF(A396="","",COUNTIFS(DADOS!$O$2:$O$1000,1,DADOS!$C$2:$C$1000,A396))</f>
        <v/>
      </c>
      <c r="D396" t="str">
        <f>IF(C396="","",IF(C396&gt;0,COUNTIF($C$3:C396,"&gt;0"),""))</f>
        <v/>
      </c>
    </row>
    <row r="397" spans="1:4" x14ac:dyDescent="0.3">
      <c r="A397" s="21"/>
      <c r="B397" s="21"/>
      <c r="C397" t="str">
        <f>IF(A397="","",COUNTIFS(DADOS!$O$2:$O$1000,1,DADOS!$C$2:$C$1000,A397))</f>
        <v/>
      </c>
      <c r="D397" t="str">
        <f>IF(C397="","",IF(C397&gt;0,COUNTIF($C$3:C397,"&gt;0"),""))</f>
        <v/>
      </c>
    </row>
    <row r="398" spans="1:4" x14ac:dyDescent="0.3">
      <c r="A398" s="21"/>
      <c r="B398" s="21"/>
      <c r="C398" t="str">
        <f>IF(A398="","",COUNTIFS(DADOS!$O$2:$O$1000,1,DADOS!$C$2:$C$1000,A398))</f>
        <v/>
      </c>
      <c r="D398" t="str">
        <f>IF(C398="","",IF(C398&gt;0,COUNTIF($C$3:C398,"&gt;0"),""))</f>
        <v/>
      </c>
    </row>
    <row r="399" spans="1:4" x14ac:dyDescent="0.3">
      <c r="A399" s="21"/>
      <c r="B399" s="21"/>
      <c r="C399" t="str">
        <f>IF(A399="","",COUNTIFS(DADOS!$O$2:$O$1000,1,DADOS!$C$2:$C$1000,A399))</f>
        <v/>
      </c>
      <c r="D399" t="str">
        <f>IF(C399="","",IF(C399&gt;0,COUNTIF($C$3:C399,"&gt;0"),""))</f>
        <v/>
      </c>
    </row>
    <row r="400" spans="1:4" x14ac:dyDescent="0.3">
      <c r="A400" s="21"/>
      <c r="B400" s="21"/>
      <c r="C400" t="str">
        <f>IF(A400="","",COUNTIFS(DADOS!$O$2:$O$1000,1,DADOS!$C$2:$C$1000,A400))</f>
        <v/>
      </c>
      <c r="D400" t="str">
        <f>IF(C400="","",IF(C400&gt;0,COUNTIF($C$3:C400,"&gt;0"),""))</f>
        <v/>
      </c>
    </row>
    <row r="401" spans="1:4" x14ac:dyDescent="0.3">
      <c r="A401" s="21"/>
      <c r="B401" s="21"/>
      <c r="C401" t="str">
        <f>IF(A401="","",COUNTIFS(DADOS!$O$2:$O$1000,1,DADOS!$C$2:$C$1000,A401))</f>
        <v/>
      </c>
      <c r="D401" t="str">
        <f>IF(C401="","",IF(C401&gt;0,COUNTIF($C$3:C401,"&gt;0"),""))</f>
        <v/>
      </c>
    </row>
    <row r="402" spans="1:4" x14ac:dyDescent="0.3">
      <c r="A402" s="21"/>
      <c r="B402" s="21"/>
      <c r="C402" t="str">
        <f>IF(A402="","",COUNTIFS(DADOS!$O$2:$O$1000,1,DADOS!$C$2:$C$1000,A402))</f>
        <v/>
      </c>
      <c r="D402" t="str">
        <f>IF(C402="","",IF(C402&gt;0,COUNTIF($C$3:C402,"&gt;0"),""))</f>
        <v/>
      </c>
    </row>
    <row r="403" spans="1:4" x14ac:dyDescent="0.3">
      <c r="A403" s="21"/>
      <c r="B403" s="21"/>
      <c r="C403" t="str">
        <f>IF(A403="","",COUNTIFS(DADOS!$O$2:$O$1000,1,DADOS!$C$2:$C$1000,A403))</f>
        <v/>
      </c>
      <c r="D403" t="str">
        <f>IF(C403="","",IF(C403&gt;0,COUNTIF($C$3:C403,"&gt;0"),""))</f>
        <v/>
      </c>
    </row>
    <row r="404" spans="1:4" x14ac:dyDescent="0.3">
      <c r="A404" s="21"/>
      <c r="B404" s="21"/>
      <c r="C404" t="str">
        <f>IF(A404="","",COUNTIFS(DADOS!$O$2:$O$1000,1,DADOS!$C$2:$C$1000,A404))</f>
        <v/>
      </c>
      <c r="D404" t="str">
        <f>IF(C404="","",IF(C404&gt;0,COUNTIF($C$3:C404,"&gt;0"),""))</f>
        <v/>
      </c>
    </row>
    <row r="405" spans="1:4" x14ac:dyDescent="0.3">
      <c r="A405" s="21"/>
      <c r="B405" s="21"/>
      <c r="C405" t="str">
        <f>IF(A405="","",COUNTIFS(DADOS!$O$2:$O$1000,1,DADOS!$C$2:$C$1000,A405))</f>
        <v/>
      </c>
      <c r="D405" t="str">
        <f>IF(C405="","",IF(C405&gt;0,COUNTIF($C$3:C405,"&gt;0"),""))</f>
        <v/>
      </c>
    </row>
    <row r="406" spans="1:4" x14ac:dyDescent="0.3">
      <c r="A406" s="21"/>
      <c r="B406" s="21"/>
      <c r="C406" t="str">
        <f>IF(A406="","",COUNTIFS(DADOS!$O$2:$O$1000,1,DADOS!$C$2:$C$1000,A406))</f>
        <v/>
      </c>
      <c r="D406" t="str">
        <f>IF(C406="","",IF(C406&gt;0,COUNTIF($C$3:C406,"&gt;0"),""))</f>
        <v/>
      </c>
    </row>
    <row r="407" spans="1:4" x14ac:dyDescent="0.3">
      <c r="A407" s="21"/>
      <c r="B407" s="21"/>
      <c r="C407" t="str">
        <f>IF(A407="","",COUNTIFS(DADOS!$O$2:$O$1000,1,DADOS!$C$2:$C$1000,A407))</f>
        <v/>
      </c>
      <c r="D407" t="str">
        <f>IF(C407="","",IF(C407&gt;0,COUNTIF($C$3:C407,"&gt;0"),""))</f>
        <v/>
      </c>
    </row>
    <row r="408" spans="1:4" x14ac:dyDescent="0.3">
      <c r="A408" s="21"/>
      <c r="B408" s="21"/>
      <c r="C408" t="str">
        <f>IF(A408="","",COUNTIFS(DADOS!$O$2:$O$1000,1,DADOS!$C$2:$C$1000,A408))</f>
        <v/>
      </c>
      <c r="D408" t="str">
        <f>IF(C408="","",IF(C408&gt;0,COUNTIF($C$3:C408,"&gt;0"),""))</f>
        <v/>
      </c>
    </row>
    <row r="409" spans="1:4" x14ac:dyDescent="0.3">
      <c r="A409" s="21"/>
      <c r="B409" s="21"/>
      <c r="C409" t="str">
        <f>IF(A409="","",COUNTIFS(DADOS!$O$2:$O$1000,1,DADOS!$C$2:$C$1000,A409))</f>
        <v/>
      </c>
      <c r="D409" t="str">
        <f>IF(C409="","",IF(C409&gt;0,COUNTIF($C$3:C409,"&gt;0"),""))</f>
        <v/>
      </c>
    </row>
    <row r="410" spans="1:4" x14ac:dyDescent="0.3">
      <c r="A410" s="21"/>
      <c r="B410" s="21"/>
      <c r="C410" t="str">
        <f>IF(A410="","",COUNTIFS(DADOS!$O$2:$O$1000,1,DADOS!$C$2:$C$1000,A410))</f>
        <v/>
      </c>
      <c r="D410" t="str">
        <f>IF(C410="","",IF(C410&gt;0,COUNTIF($C$3:C410,"&gt;0"),""))</f>
        <v/>
      </c>
    </row>
    <row r="411" spans="1:4" x14ac:dyDescent="0.3">
      <c r="A411" s="21"/>
      <c r="B411" s="21"/>
      <c r="C411" t="str">
        <f>IF(A411="","",COUNTIFS(DADOS!$O$2:$O$1000,1,DADOS!$C$2:$C$1000,A411))</f>
        <v/>
      </c>
      <c r="D411" t="str">
        <f>IF(C411="","",IF(C411&gt;0,COUNTIF($C$3:C411,"&gt;0"),""))</f>
        <v/>
      </c>
    </row>
    <row r="412" spans="1:4" x14ac:dyDescent="0.3">
      <c r="A412" s="21"/>
      <c r="B412" s="21"/>
      <c r="C412" t="str">
        <f>IF(A412="","",COUNTIFS(DADOS!$O$2:$O$1000,1,DADOS!$C$2:$C$1000,A412))</f>
        <v/>
      </c>
      <c r="D412" t="str">
        <f>IF(C412="","",IF(C412&gt;0,COUNTIF($C$3:C412,"&gt;0"),""))</f>
        <v/>
      </c>
    </row>
    <row r="413" spans="1:4" x14ac:dyDescent="0.3">
      <c r="A413" s="21"/>
      <c r="B413" s="21"/>
      <c r="C413" t="str">
        <f>IF(A413="","",COUNTIFS(DADOS!$O$2:$O$1000,1,DADOS!$C$2:$C$1000,A413))</f>
        <v/>
      </c>
      <c r="D413" t="str">
        <f>IF(C413="","",IF(C413&gt;0,COUNTIF($C$3:C413,"&gt;0"),""))</f>
        <v/>
      </c>
    </row>
    <row r="414" spans="1:4" x14ac:dyDescent="0.3">
      <c r="A414" s="21"/>
      <c r="B414" s="21"/>
      <c r="C414" t="str">
        <f>IF(A414="","",COUNTIFS(DADOS!$O$2:$O$1000,1,DADOS!$C$2:$C$1000,A414))</f>
        <v/>
      </c>
      <c r="D414" t="str">
        <f>IF(C414="","",IF(C414&gt;0,COUNTIF($C$3:C414,"&gt;0"),""))</f>
        <v/>
      </c>
    </row>
    <row r="415" spans="1:4" x14ac:dyDescent="0.3">
      <c r="A415" s="21"/>
      <c r="B415" s="21"/>
      <c r="C415" t="str">
        <f>IF(A415="","",COUNTIFS(DADOS!$O$2:$O$1000,1,DADOS!$C$2:$C$1000,A415))</f>
        <v/>
      </c>
      <c r="D415" t="str">
        <f>IF(C415="","",IF(C415&gt;0,COUNTIF($C$3:C415,"&gt;0"),""))</f>
        <v/>
      </c>
    </row>
    <row r="416" spans="1:4" x14ac:dyDescent="0.3">
      <c r="A416" s="21"/>
      <c r="B416" s="21"/>
      <c r="C416" t="str">
        <f>IF(A416="","",COUNTIFS(DADOS!$O$2:$O$1000,1,DADOS!$C$2:$C$1000,A416))</f>
        <v/>
      </c>
      <c r="D416" t="str">
        <f>IF(C416="","",IF(C416&gt;0,COUNTIF($C$3:C416,"&gt;0"),""))</f>
        <v/>
      </c>
    </row>
    <row r="417" spans="1:4" x14ac:dyDescent="0.3">
      <c r="A417" s="21"/>
      <c r="B417" s="21"/>
      <c r="C417" t="str">
        <f>IF(A417="","",COUNTIFS(DADOS!$O$2:$O$1000,1,DADOS!$C$2:$C$1000,A417))</f>
        <v/>
      </c>
      <c r="D417" t="str">
        <f>IF(C417="","",IF(C417&gt;0,COUNTIF($C$3:C417,"&gt;0"),""))</f>
        <v/>
      </c>
    </row>
    <row r="418" spans="1:4" x14ac:dyDescent="0.3">
      <c r="A418" s="21"/>
      <c r="B418" s="21"/>
      <c r="C418" t="str">
        <f>IF(A418="","",COUNTIFS(DADOS!$O$2:$O$1000,1,DADOS!$C$2:$C$1000,A418))</f>
        <v/>
      </c>
      <c r="D418" t="str">
        <f>IF(C418="","",IF(C418&gt;0,COUNTIF($C$3:C418,"&gt;0"),""))</f>
        <v/>
      </c>
    </row>
    <row r="419" spans="1:4" x14ac:dyDescent="0.3">
      <c r="A419" s="21"/>
      <c r="B419" s="21"/>
      <c r="C419" t="str">
        <f>IF(A419="","",COUNTIFS(DADOS!$O$2:$O$1000,1,DADOS!$C$2:$C$1000,A419))</f>
        <v/>
      </c>
      <c r="D419" t="str">
        <f>IF(C419="","",IF(C419&gt;0,COUNTIF($C$3:C419,"&gt;0"),""))</f>
        <v/>
      </c>
    </row>
    <row r="420" spans="1:4" x14ac:dyDescent="0.3">
      <c r="A420" s="21"/>
      <c r="B420" s="21"/>
      <c r="C420" t="str">
        <f>IF(A420="","",COUNTIFS(DADOS!$O$2:$O$1000,1,DADOS!$C$2:$C$1000,A420))</f>
        <v/>
      </c>
      <c r="D420" t="str">
        <f>IF(C420="","",IF(C420&gt;0,COUNTIF($C$3:C420,"&gt;0"),""))</f>
        <v/>
      </c>
    </row>
    <row r="421" spans="1:4" x14ac:dyDescent="0.3">
      <c r="A421" s="21"/>
      <c r="B421" s="21"/>
      <c r="C421" t="str">
        <f>IF(A421="","",COUNTIFS(DADOS!$O$2:$O$1000,1,DADOS!$C$2:$C$1000,A421))</f>
        <v/>
      </c>
      <c r="D421" t="str">
        <f>IF(C421="","",IF(C421&gt;0,COUNTIF($C$3:C421,"&gt;0"),""))</f>
        <v/>
      </c>
    </row>
    <row r="422" spans="1:4" x14ac:dyDescent="0.3">
      <c r="A422" s="21"/>
      <c r="B422" s="21"/>
      <c r="C422" t="str">
        <f>IF(A422="","",COUNTIFS(DADOS!$O$2:$O$1000,1,DADOS!$C$2:$C$1000,A422))</f>
        <v/>
      </c>
      <c r="D422" t="str">
        <f>IF(C422="","",IF(C422&gt;0,COUNTIF($C$3:C422,"&gt;0"),""))</f>
        <v/>
      </c>
    </row>
    <row r="423" spans="1:4" x14ac:dyDescent="0.3">
      <c r="A423" s="21"/>
      <c r="B423" s="21"/>
      <c r="C423" t="str">
        <f>IF(A423="","",COUNTIFS(DADOS!$O$2:$O$1000,1,DADOS!$C$2:$C$1000,A423))</f>
        <v/>
      </c>
      <c r="D423" t="str">
        <f>IF(C423="","",IF(C423&gt;0,COUNTIF($C$3:C423,"&gt;0"),""))</f>
        <v/>
      </c>
    </row>
    <row r="424" spans="1:4" x14ac:dyDescent="0.3">
      <c r="A424" s="21"/>
      <c r="B424" s="21"/>
      <c r="C424" t="str">
        <f>IF(A424="","",COUNTIFS(DADOS!$O$2:$O$1000,1,DADOS!$C$2:$C$1000,A424))</f>
        <v/>
      </c>
      <c r="D424" t="str">
        <f>IF(C424="","",IF(C424&gt;0,COUNTIF($C$3:C424,"&gt;0"),""))</f>
        <v/>
      </c>
    </row>
    <row r="425" spans="1:4" x14ac:dyDescent="0.3">
      <c r="A425" s="21"/>
      <c r="B425" s="21"/>
      <c r="C425" t="str">
        <f>IF(A425="","",COUNTIFS(DADOS!$O$2:$O$1000,1,DADOS!$C$2:$C$1000,A425))</f>
        <v/>
      </c>
      <c r="D425" t="str">
        <f>IF(C425="","",IF(C425&gt;0,COUNTIF($C$3:C425,"&gt;0"),""))</f>
        <v/>
      </c>
    </row>
    <row r="426" spans="1:4" x14ac:dyDescent="0.3">
      <c r="A426" s="21"/>
      <c r="B426" s="21"/>
      <c r="C426" t="str">
        <f>IF(A426="","",COUNTIFS(DADOS!$O$2:$O$1000,1,DADOS!$C$2:$C$1000,A426))</f>
        <v/>
      </c>
      <c r="D426" t="str">
        <f>IF(C426="","",IF(C426&gt;0,COUNTIF($C$3:C426,"&gt;0"),""))</f>
        <v/>
      </c>
    </row>
    <row r="427" spans="1:4" x14ac:dyDescent="0.3">
      <c r="A427" s="21"/>
      <c r="B427" s="21"/>
      <c r="C427" t="str">
        <f>IF(A427="","",COUNTIFS(DADOS!$O$2:$O$1000,1,DADOS!$C$2:$C$1000,A427))</f>
        <v/>
      </c>
      <c r="D427" t="str">
        <f>IF(C427="","",IF(C427&gt;0,COUNTIF($C$3:C427,"&gt;0"),""))</f>
        <v/>
      </c>
    </row>
    <row r="428" spans="1:4" x14ac:dyDescent="0.3">
      <c r="A428" s="21"/>
      <c r="B428" s="21"/>
      <c r="C428" t="str">
        <f>IF(A428="","",COUNTIFS(DADOS!$O$2:$O$1000,1,DADOS!$C$2:$C$1000,A428))</f>
        <v/>
      </c>
      <c r="D428" t="str">
        <f>IF(C428="","",IF(C428&gt;0,COUNTIF($C$3:C428,"&gt;0"),""))</f>
        <v/>
      </c>
    </row>
    <row r="429" spans="1:4" x14ac:dyDescent="0.3">
      <c r="A429" s="21"/>
      <c r="B429" s="21"/>
      <c r="C429" t="str">
        <f>IF(A429="","",COUNTIFS(DADOS!$O$2:$O$1000,1,DADOS!$C$2:$C$1000,A429))</f>
        <v/>
      </c>
      <c r="D429" t="str">
        <f>IF(C429="","",IF(C429&gt;0,COUNTIF($C$3:C429,"&gt;0"),""))</f>
        <v/>
      </c>
    </row>
    <row r="430" spans="1:4" x14ac:dyDescent="0.3">
      <c r="A430" s="21"/>
      <c r="B430" s="21"/>
      <c r="C430" t="str">
        <f>IF(A430="","",COUNTIFS(DADOS!$O$2:$O$1000,1,DADOS!$C$2:$C$1000,A430))</f>
        <v/>
      </c>
      <c r="D430" t="str">
        <f>IF(C430="","",IF(C430&gt;0,COUNTIF($C$3:C430,"&gt;0"),""))</f>
        <v/>
      </c>
    </row>
    <row r="431" spans="1:4" x14ac:dyDescent="0.3">
      <c r="A431" s="21"/>
      <c r="B431" s="21"/>
      <c r="C431" t="str">
        <f>IF(A431="","",COUNTIFS(DADOS!$O$2:$O$1000,1,DADOS!$C$2:$C$1000,A431))</f>
        <v/>
      </c>
      <c r="D431" t="str">
        <f>IF(C431="","",IF(C431&gt;0,COUNTIF($C$3:C431,"&gt;0"),""))</f>
        <v/>
      </c>
    </row>
    <row r="432" spans="1:4" x14ac:dyDescent="0.3">
      <c r="A432" s="21"/>
      <c r="B432" s="21"/>
      <c r="C432" t="str">
        <f>IF(A432="","",COUNTIFS(DADOS!$O$2:$O$1000,1,DADOS!$C$2:$C$1000,A432))</f>
        <v/>
      </c>
      <c r="D432" t="str">
        <f>IF(C432="","",IF(C432&gt;0,COUNTIF($C$3:C432,"&gt;0"),""))</f>
        <v/>
      </c>
    </row>
    <row r="433" spans="1:4" x14ac:dyDescent="0.3">
      <c r="A433" s="21"/>
      <c r="B433" s="21"/>
      <c r="C433" t="str">
        <f>IF(A433="","",COUNTIFS(DADOS!$O$2:$O$1000,1,DADOS!$C$2:$C$1000,A433))</f>
        <v/>
      </c>
      <c r="D433" t="str">
        <f>IF(C433="","",IF(C433&gt;0,COUNTIF($C$3:C433,"&gt;0"),""))</f>
        <v/>
      </c>
    </row>
    <row r="434" spans="1:4" x14ac:dyDescent="0.3">
      <c r="A434" s="21"/>
      <c r="B434" s="21"/>
      <c r="C434" t="str">
        <f>IF(A434="","",COUNTIFS(DADOS!$O$2:$O$1000,1,DADOS!$C$2:$C$1000,A434))</f>
        <v/>
      </c>
      <c r="D434" t="str">
        <f>IF(C434="","",IF(C434&gt;0,COUNTIF($C$3:C434,"&gt;0"),""))</f>
        <v/>
      </c>
    </row>
    <row r="435" spans="1:4" x14ac:dyDescent="0.3">
      <c r="A435" s="21"/>
      <c r="B435" s="21"/>
      <c r="C435" t="str">
        <f>IF(A435="","",COUNTIFS(DADOS!$O$2:$O$1000,1,DADOS!$C$2:$C$1000,A435))</f>
        <v/>
      </c>
      <c r="D435" t="str">
        <f>IF(C435="","",IF(C435&gt;0,COUNTIF($C$3:C435,"&gt;0"),""))</f>
        <v/>
      </c>
    </row>
    <row r="436" spans="1:4" x14ac:dyDescent="0.3">
      <c r="A436" s="21"/>
      <c r="B436" s="21"/>
      <c r="C436" t="str">
        <f>IF(A436="","",COUNTIFS(DADOS!$O$2:$O$1000,1,DADOS!$C$2:$C$1000,A436))</f>
        <v/>
      </c>
      <c r="D436" t="str">
        <f>IF(C436="","",IF(C436&gt;0,COUNTIF($C$3:C436,"&gt;0"),""))</f>
        <v/>
      </c>
    </row>
    <row r="437" spans="1:4" x14ac:dyDescent="0.3">
      <c r="A437" s="21"/>
      <c r="B437" s="21"/>
      <c r="C437" t="str">
        <f>IF(A437="","",COUNTIFS(DADOS!$O$2:$O$1000,1,DADOS!$C$2:$C$1000,A437))</f>
        <v/>
      </c>
      <c r="D437" t="str">
        <f>IF(C437="","",IF(C437&gt;0,COUNTIF($C$3:C437,"&gt;0"),""))</f>
        <v/>
      </c>
    </row>
    <row r="438" spans="1:4" x14ac:dyDescent="0.3">
      <c r="A438" s="21"/>
      <c r="B438" s="21"/>
      <c r="C438" t="str">
        <f>IF(A438="","",COUNTIFS(DADOS!$O$2:$O$1000,1,DADOS!$C$2:$C$1000,A438))</f>
        <v/>
      </c>
      <c r="D438" t="str">
        <f>IF(C438="","",IF(C438&gt;0,COUNTIF($C$3:C438,"&gt;0"),""))</f>
        <v/>
      </c>
    </row>
    <row r="439" spans="1:4" x14ac:dyDescent="0.3">
      <c r="A439" s="21"/>
      <c r="B439" s="21"/>
      <c r="C439" t="str">
        <f>IF(A439="","",COUNTIFS(DADOS!$O$2:$O$1000,1,DADOS!$C$2:$C$1000,A439))</f>
        <v/>
      </c>
      <c r="D439" t="str">
        <f>IF(C439="","",IF(C439&gt;0,COUNTIF($C$3:C439,"&gt;0"),""))</f>
        <v/>
      </c>
    </row>
    <row r="440" spans="1:4" x14ac:dyDescent="0.3">
      <c r="A440" s="21"/>
      <c r="B440" s="21"/>
      <c r="C440" t="str">
        <f>IF(A440="","",COUNTIFS(DADOS!$O$2:$O$1000,1,DADOS!$C$2:$C$1000,A440))</f>
        <v/>
      </c>
      <c r="D440" t="str">
        <f>IF(C440="","",IF(C440&gt;0,COUNTIF($C$3:C440,"&gt;0"),""))</f>
        <v/>
      </c>
    </row>
    <row r="441" spans="1:4" x14ac:dyDescent="0.3">
      <c r="A441" s="21"/>
      <c r="B441" s="21"/>
      <c r="C441" t="str">
        <f>IF(A441="","",COUNTIFS(DADOS!$O$2:$O$1000,1,DADOS!$C$2:$C$1000,A441))</f>
        <v/>
      </c>
      <c r="D441" t="str">
        <f>IF(C441="","",IF(C441&gt;0,COUNTIF($C$3:C441,"&gt;0"),""))</f>
        <v/>
      </c>
    </row>
    <row r="442" spans="1:4" x14ac:dyDescent="0.3">
      <c r="A442" s="21"/>
      <c r="B442" s="21"/>
      <c r="C442" t="str">
        <f>IF(A442="","",COUNTIFS(DADOS!$O$2:$O$1000,1,DADOS!$C$2:$C$1000,A442))</f>
        <v/>
      </c>
      <c r="D442" t="str">
        <f>IF(C442="","",IF(C442&gt;0,COUNTIF($C$3:C442,"&gt;0"),""))</f>
        <v/>
      </c>
    </row>
    <row r="443" spans="1:4" x14ac:dyDescent="0.3">
      <c r="A443" s="21"/>
      <c r="B443" s="21"/>
      <c r="C443" t="str">
        <f>IF(A443="","",COUNTIFS(DADOS!$O$2:$O$1000,1,DADOS!$C$2:$C$1000,A443))</f>
        <v/>
      </c>
      <c r="D443" t="str">
        <f>IF(C443="","",IF(C443&gt;0,COUNTIF($C$3:C443,"&gt;0"),""))</f>
        <v/>
      </c>
    </row>
    <row r="444" spans="1:4" x14ac:dyDescent="0.3">
      <c r="A444" s="21"/>
      <c r="B444" s="21"/>
      <c r="C444" t="str">
        <f>IF(A444="","",COUNTIFS(DADOS!$O$2:$O$1000,1,DADOS!$C$2:$C$1000,A444))</f>
        <v/>
      </c>
      <c r="D444" t="str">
        <f>IF(C444="","",IF(C444&gt;0,COUNTIF($C$3:C444,"&gt;0"),""))</f>
        <v/>
      </c>
    </row>
    <row r="445" spans="1:4" x14ac:dyDescent="0.3">
      <c r="A445" s="21"/>
      <c r="B445" s="21"/>
      <c r="C445" t="str">
        <f>IF(A445="","",COUNTIFS(DADOS!$O$2:$O$1000,1,DADOS!$C$2:$C$1000,A445))</f>
        <v/>
      </c>
      <c r="D445" t="str">
        <f>IF(C445="","",IF(C445&gt;0,COUNTIF($C$3:C445,"&gt;0"),""))</f>
        <v/>
      </c>
    </row>
    <row r="446" spans="1:4" x14ac:dyDescent="0.3">
      <c r="A446" s="21"/>
      <c r="B446" s="21"/>
      <c r="C446" t="str">
        <f>IF(A446="","",COUNTIFS(DADOS!$O$2:$O$1000,1,DADOS!$C$2:$C$1000,A446))</f>
        <v/>
      </c>
      <c r="D446" t="str">
        <f>IF(C446="","",IF(C446&gt;0,COUNTIF($C$3:C446,"&gt;0"),""))</f>
        <v/>
      </c>
    </row>
    <row r="447" spans="1:4" x14ac:dyDescent="0.3">
      <c r="A447" s="21"/>
      <c r="B447" s="21"/>
      <c r="C447" t="str">
        <f>IF(A447="","",COUNTIFS(DADOS!$O$2:$O$1000,1,DADOS!$C$2:$C$1000,A447))</f>
        <v/>
      </c>
      <c r="D447" t="str">
        <f>IF(C447="","",IF(C447&gt;0,COUNTIF($C$3:C447,"&gt;0"),""))</f>
        <v/>
      </c>
    </row>
    <row r="448" spans="1:4" x14ac:dyDescent="0.3">
      <c r="A448" s="21"/>
      <c r="B448" s="21"/>
      <c r="C448" t="str">
        <f>IF(A448="","",COUNTIFS(DADOS!$O$2:$O$1000,1,DADOS!$C$2:$C$1000,A448))</f>
        <v/>
      </c>
      <c r="D448" t="str">
        <f>IF(C448="","",IF(C448&gt;0,COUNTIF($C$3:C448,"&gt;0"),""))</f>
        <v/>
      </c>
    </row>
    <row r="449" spans="1:4" x14ac:dyDescent="0.3">
      <c r="A449" s="21"/>
      <c r="B449" s="21"/>
      <c r="C449" t="str">
        <f>IF(A449="","",COUNTIFS(DADOS!$O$2:$O$1000,1,DADOS!$C$2:$C$1000,A449))</f>
        <v/>
      </c>
      <c r="D449" t="str">
        <f>IF(C449="","",IF(C449&gt;0,COUNTIF($C$3:C449,"&gt;0"),""))</f>
        <v/>
      </c>
    </row>
    <row r="450" spans="1:4" x14ac:dyDescent="0.3">
      <c r="A450" s="21"/>
      <c r="B450" s="21"/>
      <c r="C450" t="str">
        <f>IF(A450="","",COUNTIFS(DADOS!$O$2:$O$1000,1,DADOS!$C$2:$C$1000,A450))</f>
        <v/>
      </c>
      <c r="D450" t="str">
        <f>IF(C450="","",IF(C450&gt;0,COUNTIF($C$3:C450,"&gt;0"),""))</f>
        <v/>
      </c>
    </row>
    <row r="451" spans="1:4" x14ac:dyDescent="0.3">
      <c r="A451" s="21"/>
      <c r="B451" s="21"/>
      <c r="C451" t="str">
        <f>IF(A451="","",COUNTIFS(DADOS!$O$2:$O$1000,1,DADOS!$C$2:$C$1000,A451))</f>
        <v/>
      </c>
      <c r="D451" t="str">
        <f>IF(C451="","",IF(C451&gt;0,COUNTIF($C$3:C451,"&gt;0"),""))</f>
        <v/>
      </c>
    </row>
    <row r="452" spans="1:4" x14ac:dyDescent="0.3">
      <c r="A452" s="21"/>
      <c r="B452" s="21"/>
      <c r="C452" t="str">
        <f>IF(A452="","",COUNTIFS(DADOS!$O$2:$O$1000,1,DADOS!$C$2:$C$1000,A452))</f>
        <v/>
      </c>
      <c r="D452" t="str">
        <f>IF(C452="","",IF(C452&gt;0,COUNTIF($C$3:C452,"&gt;0"),""))</f>
        <v/>
      </c>
    </row>
    <row r="453" spans="1:4" x14ac:dyDescent="0.3">
      <c r="A453" s="21"/>
      <c r="B453" s="21"/>
      <c r="C453" t="str">
        <f>IF(A453="","",COUNTIFS(DADOS!$O$2:$O$1000,1,DADOS!$C$2:$C$1000,A453))</f>
        <v/>
      </c>
      <c r="D453" t="str">
        <f>IF(C453="","",IF(C453&gt;0,COUNTIF($C$3:C453,"&gt;0"),""))</f>
        <v/>
      </c>
    </row>
    <row r="454" spans="1:4" x14ac:dyDescent="0.3">
      <c r="A454" s="21"/>
      <c r="B454" s="21"/>
      <c r="C454" t="str">
        <f>IF(A454="","",COUNTIFS(DADOS!$O$2:$O$1000,1,DADOS!$C$2:$C$1000,A454))</f>
        <v/>
      </c>
      <c r="D454" t="str">
        <f>IF(C454="","",IF(C454&gt;0,COUNTIF($C$3:C454,"&gt;0"),""))</f>
        <v/>
      </c>
    </row>
    <row r="455" spans="1:4" x14ac:dyDescent="0.3">
      <c r="A455" s="21"/>
      <c r="B455" s="21"/>
      <c r="C455" t="str">
        <f>IF(A455="","",COUNTIFS(DADOS!$O$2:$O$1000,1,DADOS!$C$2:$C$1000,A455))</f>
        <v/>
      </c>
      <c r="D455" t="str">
        <f>IF(C455="","",IF(C455&gt;0,COUNTIF($C$3:C455,"&gt;0"),""))</f>
        <v/>
      </c>
    </row>
    <row r="456" spans="1:4" x14ac:dyDescent="0.3">
      <c r="A456" s="21"/>
      <c r="B456" s="21"/>
      <c r="C456" t="str">
        <f>IF(A456="","",COUNTIFS(DADOS!$O$2:$O$1000,1,DADOS!$C$2:$C$1000,A456))</f>
        <v/>
      </c>
      <c r="D456" t="str">
        <f>IF(C456="","",IF(C456&gt;0,COUNTIF($C$3:C456,"&gt;0"),""))</f>
        <v/>
      </c>
    </row>
    <row r="457" spans="1:4" x14ac:dyDescent="0.3">
      <c r="A457" s="21"/>
      <c r="B457" s="21"/>
      <c r="C457" t="str">
        <f>IF(A457="","",COUNTIFS(DADOS!$O$2:$O$1000,1,DADOS!$C$2:$C$1000,A457))</f>
        <v/>
      </c>
      <c r="D457" t="str">
        <f>IF(C457="","",IF(C457&gt;0,COUNTIF($C$3:C457,"&gt;0"),""))</f>
        <v/>
      </c>
    </row>
    <row r="458" spans="1:4" x14ac:dyDescent="0.3">
      <c r="A458" s="21"/>
      <c r="B458" s="21"/>
      <c r="C458" t="str">
        <f>IF(A458="","",COUNTIFS(DADOS!$O$2:$O$1000,1,DADOS!$C$2:$C$1000,A458))</f>
        <v/>
      </c>
      <c r="D458" t="str">
        <f>IF(C458="","",IF(C458&gt;0,COUNTIF($C$3:C458,"&gt;0"),""))</f>
        <v/>
      </c>
    </row>
    <row r="459" spans="1:4" x14ac:dyDescent="0.3">
      <c r="A459" s="21"/>
      <c r="B459" s="21"/>
      <c r="C459" t="str">
        <f>IF(A459="","",COUNTIFS(DADOS!$O$2:$O$1000,1,DADOS!$C$2:$C$1000,A459))</f>
        <v/>
      </c>
      <c r="D459" t="str">
        <f>IF(C459="","",IF(C459&gt;0,COUNTIF($C$3:C459,"&gt;0"),""))</f>
        <v/>
      </c>
    </row>
    <row r="460" spans="1:4" x14ac:dyDescent="0.3">
      <c r="A460" s="21"/>
      <c r="B460" s="21"/>
      <c r="C460" t="str">
        <f>IF(A460="","",COUNTIFS(DADOS!$O$2:$O$1000,1,DADOS!$C$2:$C$1000,A460))</f>
        <v/>
      </c>
      <c r="D460" t="str">
        <f>IF(C460="","",IF(C460&gt;0,COUNTIF($C$3:C460,"&gt;0"),""))</f>
        <v/>
      </c>
    </row>
    <row r="461" spans="1:4" x14ac:dyDescent="0.3">
      <c r="A461" s="21"/>
      <c r="B461" s="21"/>
      <c r="C461" t="str">
        <f>IF(A461="","",COUNTIFS(DADOS!$O$2:$O$1000,1,DADOS!$C$2:$C$1000,A461))</f>
        <v/>
      </c>
      <c r="D461" t="str">
        <f>IF(C461="","",IF(C461&gt;0,COUNTIF($C$3:C461,"&gt;0"),""))</f>
        <v/>
      </c>
    </row>
    <row r="462" spans="1:4" x14ac:dyDescent="0.3">
      <c r="A462" s="21"/>
      <c r="B462" s="21"/>
      <c r="C462" t="str">
        <f>IF(A462="","",COUNTIFS(DADOS!$O$2:$O$1000,1,DADOS!$C$2:$C$1000,A462))</f>
        <v/>
      </c>
      <c r="D462" t="str">
        <f>IF(C462="","",IF(C462&gt;0,COUNTIF($C$3:C462,"&gt;0"),""))</f>
        <v/>
      </c>
    </row>
    <row r="463" spans="1:4" x14ac:dyDescent="0.3">
      <c r="A463" s="21"/>
      <c r="B463" s="21"/>
      <c r="C463" t="str">
        <f>IF(A463="","",COUNTIFS(DADOS!$O$2:$O$1000,1,DADOS!$C$2:$C$1000,A463))</f>
        <v/>
      </c>
      <c r="D463" t="str">
        <f>IF(C463="","",IF(C463&gt;0,COUNTIF($C$3:C463,"&gt;0"),""))</f>
        <v/>
      </c>
    </row>
    <row r="464" spans="1:4" x14ac:dyDescent="0.3">
      <c r="A464" s="21"/>
      <c r="B464" s="21"/>
      <c r="C464" t="str">
        <f>IF(A464="","",COUNTIFS(DADOS!$O$2:$O$1000,1,DADOS!$C$2:$C$1000,A464))</f>
        <v/>
      </c>
      <c r="D464" t="str">
        <f>IF(C464="","",IF(C464&gt;0,COUNTIF($C$3:C464,"&gt;0"),""))</f>
        <v/>
      </c>
    </row>
    <row r="465" spans="1:4" x14ac:dyDescent="0.3">
      <c r="A465" s="21"/>
      <c r="B465" s="21"/>
      <c r="C465" t="str">
        <f>IF(A465="","",COUNTIFS(DADOS!$O$2:$O$1000,1,DADOS!$C$2:$C$1000,A465))</f>
        <v/>
      </c>
      <c r="D465" t="str">
        <f>IF(C465="","",IF(C465&gt;0,COUNTIF($C$3:C465,"&gt;0"),""))</f>
        <v/>
      </c>
    </row>
    <row r="466" spans="1:4" x14ac:dyDescent="0.3">
      <c r="A466" s="21"/>
      <c r="B466" s="21"/>
      <c r="C466" t="str">
        <f>IF(A466="","",COUNTIFS(DADOS!$O$2:$O$1000,1,DADOS!$C$2:$C$1000,A466))</f>
        <v/>
      </c>
      <c r="D466" t="str">
        <f>IF(C466="","",IF(C466&gt;0,COUNTIF($C$3:C466,"&gt;0"),""))</f>
        <v/>
      </c>
    </row>
    <row r="467" spans="1:4" x14ac:dyDescent="0.3">
      <c r="A467" s="21"/>
      <c r="B467" s="21"/>
      <c r="C467" t="str">
        <f>IF(A467="","",COUNTIFS(DADOS!$O$2:$O$1000,1,DADOS!$C$2:$C$1000,A467))</f>
        <v/>
      </c>
      <c r="D467" t="str">
        <f>IF(C467="","",IF(C467&gt;0,COUNTIF($C$3:C467,"&gt;0"),""))</f>
        <v/>
      </c>
    </row>
    <row r="468" spans="1:4" x14ac:dyDescent="0.3">
      <c r="A468" s="21"/>
      <c r="B468" s="21"/>
      <c r="C468" t="str">
        <f>IF(A468="","",COUNTIFS(DADOS!$O$2:$O$1000,1,DADOS!$C$2:$C$1000,A468))</f>
        <v/>
      </c>
      <c r="D468" t="str">
        <f>IF(C468="","",IF(C468&gt;0,COUNTIF($C$3:C468,"&gt;0"),""))</f>
        <v/>
      </c>
    </row>
    <row r="469" spans="1:4" x14ac:dyDescent="0.3">
      <c r="A469" s="21"/>
      <c r="B469" s="21"/>
      <c r="C469" t="str">
        <f>IF(A469="","",COUNTIFS(DADOS!$O$2:$O$1000,1,DADOS!$C$2:$C$1000,A469))</f>
        <v/>
      </c>
      <c r="D469" t="str">
        <f>IF(C469="","",IF(C469&gt;0,COUNTIF($C$3:C469,"&gt;0"),""))</f>
        <v/>
      </c>
    </row>
    <row r="470" spans="1:4" x14ac:dyDescent="0.3">
      <c r="A470" s="21"/>
      <c r="B470" s="21"/>
      <c r="C470" t="str">
        <f>IF(A470="","",COUNTIFS(DADOS!$O$2:$O$1000,1,DADOS!$C$2:$C$1000,A470))</f>
        <v/>
      </c>
      <c r="D470" t="str">
        <f>IF(C470="","",IF(C470&gt;0,COUNTIF($C$3:C470,"&gt;0"),""))</f>
        <v/>
      </c>
    </row>
    <row r="471" spans="1:4" x14ac:dyDescent="0.3">
      <c r="A471" s="21"/>
      <c r="B471" s="21"/>
      <c r="C471" t="str">
        <f>IF(A471="","",COUNTIFS(DADOS!$O$2:$O$1000,1,DADOS!$C$2:$C$1000,A471))</f>
        <v/>
      </c>
      <c r="D471" t="str">
        <f>IF(C471="","",IF(C471&gt;0,COUNTIF($C$3:C471,"&gt;0"),""))</f>
        <v/>
      </c>
    </row>
    <row r="472" spans="1:4" x14ac:dyDescent="0.3">
      <c r="A472" s="21"/>
      <c r="B472" s="21"/>
      <c r="C472" t="str">
        <f>IF(A472="","",COUNTIFS(DADOS!$O$2:$O$1000,1,DADOS!$C$2:$C$1000,A472))</f>
        <v/>
      </c>
      <c r="D472" t="str">
        <f>IF(C472="","",IF(C472&gt;0,COUNTIF($C$3:C472,"&gt;0"),""))</f>
        <v/>
      </c>
    </row>
    <row r="473" spans="1:4" x14ac:dyDescent="0.3">
      <c r="A473" s="21"/>
      <c r="B473" s="21"/>
      <c r="C473" t="str">
        <f>IF(A473="","",COUNTIFS(DADOS!$O$2:$O$1000,1,DADOS!$C$2:$C$1000,A473))</f>
        <v/>
      </c>
      <c r="D473" t="str">
        <f>IF(C473="","",IF(C473&gt;0,COUNTIF($C$3:C473,"&gt;0"),""))</f>
        <v/>
      </c>
    </row>
    <row r="474" spans="1:4" x14ac:dyDescent="0.3">
      <c r="A474" s="21"/>
      <c r="B474" s="21"/>
      <c r="C474" t="str">
        <f>IF(A474="","",COUNTIFS(DADOS!$O$2:$O$1000,1,DADOS!$C$2:$C$1000,A474))</f>
        <v/>
      </c>
      <c r="D474" t="str">
        <f>IF(C474="","",IF(C474&gt;0,COUNTIF($C$3:C474,"&gt;0"),""))</f>
        <v/>
      </c>
    </row>
    <row r="475" spans="1:4" x14ac:dyDescent="0.3">
      <c r="A475" s="21"/>
      <c r="B475" s="21"/>
      <c r="C475" t="str">
        <f>IF(A475="","",COUNTIFS(DADOS!$O$2:$O$1000,1,DADOS!$C$2:$C$1000,A475))</f>
        <v/>
      </c>
      <c r="D475" t="str">
        <f>IF(C475="","",IF(C475&gt;0,COUNTIF($C$3:C475,"&gt;0"),""))</f>
        <v/>
      </c>
    </row>
    <row r="476" spans="1:4" x14ac:dyDescent="0.3">
      <c r="A476" s="21"/>
      <c r="B476" s="21"/>
      <c r="C476" t="str">
        <f>IF(A476="","",COUNTIFS(DADOS!$O$2:$O$1000,1,DADOS!$C$2:$C$1000,A476))</f>
        <v/>
      </c>
      <c r="D476" t="str">
        <f>IF(C476="","",IF(C476&gt;0,COUNTIF($C$3:C476,"&gt;0"),""))</f>
        <v/>
      </c>
    </row>
    <row r="477" spans="1:4" x14ac:dyDescent="0.3">
      <c r="A477" s="21"/>
      <c r="B477" s="21"/>
      <c r="C477" t="str">
        <f>IF(A477="","",COUNTIFS(DADOS!$O$2:$O$1000,1,DADOS!$C$2:$C$1000,A477))</f>
        <v/>
      </c>
      <c r="D477" t="str">
        <f>IF(C477="","",IF(C477&gt;0,COUNTIF($C$3:C477,"&gt;0"),""))</f>
        <v/>
      </c>
    </row>
    <row r="478" spans="1:4" x14ac:dyDescent="0.3">
      <c r="A478" s="21"/>
      <c r="B478" s="21"/>
      <c r="C478" t="str">
        <f>IF(A478="","",COUNTIFS(DADOS!$O$2:$O$1000,1,DADOS!$C$2:$C$1000,A478))</f>
        <v/>
      </c>
      <c r="D478" t="str">
        <f>IF(C478="","",IF(C478&gt;0,COUNTIF($C$3:C478,"&gt;0"),""))</f>
        <v/>
      </c>
    </row>
    <row r="479" spans="1:4" x14ac:dyDescent="0.3">
      <c r="A479" s="21"/>
      <c r="B479" s="21"/>
      <c r="C479" t="str">
        <f>IF(A479="","",COUNTIFS(DADOS!$O$2:$O$1000,1,DADOS!$C$2:$C$1000,A479))</f>
        <v/>
      </c>
      <c r="D479" t="str">
        <f>IF(C479="","",IF(C479&gt;0,COUNTIF($C$3:C479,"&gt;0"),""))</f>
        <v/>
      </c>
    </row>
    <row r="480" spans="1:4" x14ac:dyDescent="0.3">
      <c r="A480" s="21"/>
      <c r="B480" s="21"/>
      <c r="C480" t="str">
        <f>IF(A480="","",COUNTIFS(DADOS!$O$2:$O$1000,1,DADOS!$C$2:$C$1000,A480))</f>
        <v/>
      </c>
      <c r="D480" t="str">
        <f>IF(C480="","",IF(C480&gt;0,COUNTIF($C$3:C480,"&gt;0"),""))</f>
        <v/>
      </c>
    </row>
    <row r="481" spans="1:4" x14ac:dyDescent="0.3">
      <c r="A481" s="21"/>
      <c r="B481" s="21"/>
      <c r="C481" t="str">
        <f>IF(A481="","",COUNTIFS(DADOS!$O$2:$O$1000,1,DADOS!$C$2:$C$1000,A481))</f>
        <v/>
      </c>
      <c r="D481" t="str">
        <f>IF(C481="","",IF(C481&gt;0,COUNTIF($C$3:C481,"&gt;0"),""))</f>
        <v/>
      </c>
    </row>
    <row r="482" spans="1:4" x14ac:dyDescent="0.3">
      <c r="A482" s="21"/>
      <c r="B482" s="21"/>
      <c r="C482" t="str">
        <f>IF(A482="","",COUNTIFS(DADOS!$O$2:$O$1000,1,DADOS!$C$2:$C$1000,A482))</f>
        <v/>
      </c>
      <c r="D482" t="str">
        <f>IF(C482="","",IF(C482&gt;0,COUNTIF($C$3:C482,"&gt;0"),""))</f>
        <v/>
      </c>
    </row>
    <row r="483" spans="1:4" x14ac:dyDescent="0.3">
      <c r="A483" s="21"/>
      <c r="B483" s="21"/>
      <c r="C483" t="str">
        <f>IF(A483="","",COUNTIFS(DADOS!$O$2:$O$1000,1,DADOS!$C$2:$C$1000,A483))</f>
        <v/>
      </c>
      <c r="D483" t="str">
        <f>IF(C483="","",IF(C483&gt;0,COUNTIF($C$3:C483,"&gt;0"),""))</f>
        <v/>
      </c>
    </row>
    <row r="484" spans="1:4" x14ac:dyDescent="0.3">
      <c r="A484" s="21"/>
      <c r="B484" s="21"/>
      <c r="C484" t="str">
        <f>IF(A484="","",COUNTIFS(DADOS!$O$2:$O$1000,1,DADOS!$C$2:$C$1000,A484))</f>
        <v/>
      </c>
      <c r="D484" t="str">
        <f>IF(C484="","",IF(C484&gt;0,COUNTIF($C$3:C484,"&gt;0"),""))</f>
        <v/>
      </c>
    </row>
    <row r="485" spans="1:4" x14ac:dyDescent="0.3">
      <c r="A485" s="21"/>
      <c r="B485" s="21"/>
      <c r="C485" t="str">
        <f>IF(A485="","",COUNTIFS(DADOS!$O$2:$O$1000,1,DADOS!$C$2:$C$1000,A485))</f>
        <v/>
      </c>
      <c r="D485" t="str">
        <f>IF(C485="","",IF(C485&gt;0,COUNTIF($C$3:C485,"&gt;0"),""))</f>
        <v/>
      </c>
    </row>
    <row r="486" spans="1:4" x14ac:dyDescent="0.3">
      <c r="A486" s="21"/>
      <c r="B486" s="21"/>
      <c r="C486" t="str">
        <f>IF(A486="","",COUNTIFS(DADOS!$O$2:$O$1000,1,DADOS!$C$2:$C$1000,A486))</f>
        <v/>
      </c>
      <c r="D486" t="str">
        <f>IF(C486="","",IF(C486&gt;0,COUNTIF($C$3:C486,"&gt;0"),""))</f>
        <v/>
      </c>
    </row>
    <row r="487" spans="1:4" x14ac:dyDescent="0.3">
      <c r="A487" s="21"/>
      <c r="B487" s="21"/>
      <c r="C487" t="str">
        <f>IF(A487="","",COUNTIFS(DADOS!$O$2:$O$1000,1,DADOS!$C$2:$C$1000,A487))</f>
        <v/>
      </c>
      <c r="D487" t="str">
        <f>IF(C487="","",IF(C487&gt;0,COUNTIF($C$3:C487,"&gt;0"),""))</f>
        <v/>
      </c>
    </row>
    <row r="488" spans="1:4" x14ac:dyDescent="0.3">
      <c r="A488" s="21"/>
      <c r="B488" s="21"/>
      <c r="C488" t="str">
        <f>IF(A488="","",COUNTIFS(DADOS!$O$2:$O$1000,1,DADOS!$C$2:$C$1000,A488))</f>
        <v/>
      </c>
      <c r="D488" t="str">
        <f>IF(C488="","",IF(C488&gt;0,COUNTIF($C$3:C488,"&gt;0"),""))</f>
        <v/>
      </c>
    </row>
    <row r="489" spans="1:4" x14ac:dyDescent="0.3">
      <c r="A489" s="21"/>
      <c r="B489" s="21"/>
      <c r="C489" t="str">
        <f>IF(A489="","",COUNTIFS(DADOS!$O$2:$O$1000,1,DADOS!$C$2:$C$1000,A489))</f>
        <v/>
      </c>
      <c r="D489" t="str">
        <f>IF(C489="","",IF(C489&gt;0,COUNTIF($C$3:C489,"&gt;0"),""))</f>
        <v/>
      </c>
    </row>
    <row r="490" spans="1:4" x14ac:dyDescent="0.3">
      <c r="A490" s="21"/>
      <c r="B490" s="21"/>
      <c r="C490" t="str">
        <f>IF(A490="","",COUNTIFS(DADOS!$O$2:$O$1000,1,DADOS!$C$2:$C$1000,A490))</f>
        <v/>
      </c>
      <c r="D490" t="str">
        <f>IF(C490="","",IF(C490&gt;0,COUNTIF($C$3:C490,"&gt;0"),""))</f>
        <v/>
      </c>
    </row>
    <row r="491" spans="1:4" x14ac:dyDescent="0.3">
      <c r="A491" s="21"/>
      <c r="B491" s="21"/>
      <c r="C491" t="str">
        <f>IF(A491="","",COUNTIFS(DADOS!$O$2:$O$1000,1,DADOS!$C$2:$C$1000,A491))</f>
        <v/>
      </c>
      <c r="D491" t="str">
        <f>IF(C491="","",IF(C491&gt;0,COUNTIF($C$3:C491,"&gt;0"),""))</f>
        <v/>
      </c>
    </row>
    <row r="492" spans="1:4" x14ac:dyDescent="0.3">
      <c r="A492" s="21"/>
      <c r="B492" s="21"/>
      <c r="C492" t="str">
        <f>IF(A492="","",COUNTIFS(DADOS!$O$2:$O$1000,1,DADOS!$C$2:$C$1000,A492))</f>
        <v/>
      </c>
      <c r="D492" t="str">
        <f>IF(C492="","",IF(C492&gt;0,COUNTIF($C$3:C492,"&gt;0"),""))</f>
        <v/>
      </c>
    </row>
    <row r="493" spans="1:4" x14ac:dyDescent="0.3">
      <c r="A493" s="21"/>
      <c r="B493" s="21"/>
      <c r="C493" t="str">
        <f>IF(A493="","",COUNTIFS(DADOS!$O$2:$O$1000,1,DADOS!$C$2:$C$1000,A493))</f>
        <v/>
      </c>
      <c r="D493" t="str">
        <f>IF(C493="","",IF(C493&gt;0,COUNTIF($C$3:C493,"&gt;0"),""))</f>
        <v/>
      </c>
    </row>
    <row r="494" spans="1:4" x14ac:dyDescent="0.3">
      <c r="A494" s="21"/>
      <c r="B494" s="21"/>
      <c r="C494" t="str">
        <f>IF(A494="","",COUNTIFS(DADOS!$O$2:$O$1000,1,DADOS!$C$2:$C$1000,A494))</f>
        <v/>
      </c>
      <c r="D494" t="str">
        <f>IF(C494="","",IF(C494&gt;0,COUNTIF($C$3:C494,"&gt;0"),""))</f>
        <v/>
      </c>
    </row>
    <row r="495" spans="1:4" x14ac:dyDescent="0.3">
      <c r="A495" s="21"/>
      <c r="B495" s="21"/>
      <c r="C495" t="str">
        <f>IF(A495="","",COUNTIFS(DADOS!$O$2:$O$1000,1,DADOS!$C$2:$C$1000,A495))</f>
        <v/>
      </c>
      <c r="D495" t="str">
        <f>IF(C495="","",IF(C495&gt;0,COUNTIF($C$3:C495,"&gt;0"),""))</f>
        <v/>
      </c>
    </row>
    <row r="496" spans="1:4" x14ac:dyDescent="0.3">
      <c r="A496" s="21"/>
      <c r="B496" s="21"/>
      <c r="C496" t="str">
        <f>IF(A496="","",COUNTIFS(DADOS!$O$2:$O$1000,1,DADOS!$C$2:$C$1000,A496))</f>
        <v/>
      </c>
      <c r="D496" t="str">
        <f>IF(C496="","",IF(C496&gt;0,COUNTIF($C$3:C496,"&gt;0"),""))</f>
        <v/>
      </c>
    </row>
    <row r="497" spans="1:4" x14ac:dyDescent="0.3">
      <c r="A497" s="21"/>
      <c r="B497" s="21"/>
      <c r="C497" t="str">
        <f>IF(A497="","",COUNTIFS(DADOS!$O$2:$O$1000,1,DADOS!$C$2:$C$1000,A497))</f>
        <v/>
      </c>
      <c r="D497" t="str">
        <f>IF(C497="","",IF(C497&gt;0,COUNTIF($C$3:C497,"&gt;0"),""))</f>
        <v/>
      </c>
    </row>
    <row r="498" spans="1:4" x14ac:dyDescent="0.3">
      <c r="A498" s="21"/>
      <c r="B498" s="21"/>
      <c r="C498" t="str">
        <f>IF(A498="","",COUNTIFS(DADOS!$O$2:$O$1000,1,DADOS!$C$2:$C$1000,A498))</f>
        <v/>
      </c>
      <c r="D498" t="str">
        <f>IF(C498="","",IF(C498&gt;0,COUNTIF($C$3:C498,"&gt;0"),""))</f>
        <v/>
      </c>
    </row>
    <row r="499" spans="1:4" x14ac:dyDescent="0.3">
      <c r="A499" s="21"/>
      <c r="B499" s="21"/>
      <c r="C499" t="str">
        <f>IF(A499="","",COUNTIFS(DADOS!$O$2:$O$1000,1,DADOS!$C$2:$C$1000,A499))</f>
        <v/>
      </c>
      <c r="D499" t="str">
        <f>IF(C499="","",IF(C499&gt;0,COUNTIF($C$3:C499,"&gt;0"),""))</f>
        <v/>
      </c>
    </row>
    <row r="500" spans="1:4" x14ac:dyDescent="0.3">
      <c r="A500" s="21"/>
      <c r="B500" s="21"/>
      <c r="C500" t="str">
        <f>IF(A500="","",COUNTIFS(DADOS!$O$2:$O$1000,1,DADOS!$C$2:$C$1000,A500))</f>
        <v/>
      </c>
      <c r="D500" t="str">
        <f>IF(C500="","",IF(C500&gt;0,COUNTIF($C$3:C500,"&gt;0"),""))</f>
        <v/>
      </c>
    </row>
    <row r="501" spans="1:4" x14ac:dyDescent="0.3">
      <c r="A501" s="21"/>
      <c r="B501" s="21"/>
      <c r="C501" t="str">
        <f>IF(A501="","",COUNTIFS(DADOS!$O$2:$O$1000,1,DADOS!$C$2:$C$1000,A501))</f>
        <v/>
      </c>
      <c r="D501" t="str">
        <f>IF(C501="","",IF(C501&gt;0,COUNTIF($C$3:C501,"&gt;0"),""))</f>
        <v/>
      </c>
    </row>
    <row r="502" spans="1:4" x14ac:dyDescent="0.3">
      <c r="A502" s="21"/>
      <c r="B502" s="21"/>
      <c r="C502" t="str">
        <f>IF(A502="","",COUNTIFS(DADOS!$O$2:$O$1000,1,DADOS!$C$2:$C$1000,A502))</f>
        <v/>
      </c>
      <c r="D502" t="str">
        <f>IF(C502="","",IF(C502&gt;0,COUNTIF($C$3:C502,"&gt;0"),""))</f>
        <v/>
      </c>
    </row>
    <row r="503" spans="1:4" x14ac:dyDescent="0.3">
      <c r="A503" s="21"/>
      <c r="B503" s="21"/>
      <c r="C503" t="str">
        <f>IF(A503="","",COUNTIFS(DADOS!$O$2:$O$1000,1,DADOS!$C$2:$C$1000,A503))</f>
        <v/>
      </c>
      <c r="D503" t="str">
        <f>IF(C503="","",IF(C503&gt;0,COUNTIF($C$3:C503,"&gt;0"),""))</f>
        <v/>
      </c>
    </row>
    <row r="504" spans="1:4" x14ac:dyDescent="0.3">
      <c r="A504" s="21"/>
      <c r="B504" s="21"/>
      <c r="C504" t="str">
        <f>IF(A504="","",COUNTIFS(DADOS!$O$2:$O$1000,1,DADOS!$C$2:$C$1000,A504))</f>
        <v/>
      </c>
      <c r="D504" t="str">
        <f>IF(C504="","",IF(C504&gt;0,COUNTIF($C$3:C504,"&gt;0"),""))</f>
        <v/>
      </c>
    </row>
    <row r="505" spans="1:4" x14ac:dyDescent="0.3">
      <c r="A505" s="21"/>
      <c r="B505" s="21"/>
      <c r="C505" t="str">
        <f>IF(A505="","",COUNTIFS(DADOS!$O$2:$O$1000,1,DADOS!$C$2:$C$1000,A505))</f>
        <v/>
      </c>
      <c r="D505" t="str">
        <f>IF(C505="","",IF(C505&gt;0,COUNTIF($C$3:C505,"&gt;0"),""))</f>
        <v/>
      </c>
    </row>
    <row r="506" spans="1:4" x14ac:dyDescent="0.3">
      <c r="A506" s="21"/>
      <c r="B506" s="21"/>
      <c r="C506" t="str">
        <f>IF(A506="","",COUNTIFS(DADOS!$O$2:$O$1000,1,DADOS!$C$2:$C$1000,A506))</f>
        <v/>
      </c>
      <c r="D506" t="str">
        <f>IF(C506="","",IF(C506&gt;0,COUNTIF($C$3:C506,"&gt;0"),""))</f>
        <v/>
      </c>
    </row>
    <row r="507" spans="1:4" x14ac:dyDescent="0.3">
      <c r="A507" s="21"/>
      <c r="B507" s="21"/>
      <c r="C507" t="str">
        <f>IF(A507="","",COUNTIFS(DADOS!$O$2:$O$1000,1,DADOS!$C$2:$C$1000,A507))</f>
        <v/>
      </c>
      <c r="D507" t="str">
        <f>IF(C507="","",IF(C507&gt;0,COUNTIF($C$3:C507,"&gt;0"),""))</f>
        <v/>
      </c>
    </row>
    <row r="508" spans="1:4" x14ac:dyDescent="0.3">
      <c r="A508" s="21"/>
      <c r="B508" s="21"/>
      <c r="C508" t="str">
        <f>IF(A508="","",COUNTIFS(DADOS!$O$2:$O$1000,1,DADOS!$C$2:$C$1000,A508))</f>
        <v/>
      </c>
      <c r="D508" t="str">
        <f>IF(C508="","",IF(C508&gt;0,COUNTIF($C$3:C508,"&gt;0"),""))</f>
        <v/>
      </c>
    </row>
    <row r="509" spans="1:4" x14ac:dyDescent="0.3">
      <c r="A509" s="21"/>
      <c r="B509" s="21"/>
      <c r="C509" t="str">
        <f>IF(A509="","",COUNTIFS(DADOS!$O$2:$O$1000,1,DADOS!$C$2:$C$1000,A509))</f>
        <v/>
      </c>
      <c r="D509" t="str">
        <f>IF(C509="","",IF(C509&gt;0,COUNTIF($C$3:C509,"&gt;0"),""))</f>
        <v/>
      </c>
    </row>
    <row r="510" spans="1:4" x14ac:dyDescent="0.3">
      <c r="A510" s="21"/>
      <c r="B510" s="21"/>
      <c r="C510" t="str">
        <f>IF(A510="","",COUNTIFS(DADOS!$O$2:$O$1000,1,DADOS!$C$2:$C$1000,A510))</f>
        <v/>
      </c>
      <c r="D510" t="str">
        <f>IF(C510="","",IF(C510&gt;0,COUNTIF($C$3:C510,"&gt;0"),""))</f>
        <v/>
      </c>
    </row>
    <row r="511" spans="1:4" x14ac:dyDescent="0.3">
      <c r="A511" s="21"/>
      <c r="B511" s="21"/>
      <c r="C511" t="str">
        <f>IF(A511="","",COUNTIFS(DADOS!$O$2:$O$1000,1,DADOS!$C$2:$C$1000,A511))</f>
        <v/>
      </c>
      <c r="D511" t="str">
        <f>IF(C511="","",IF(C511&gt;0,COUNTIF($C$3:C511,"&gt;0"),""))</f>
        <v/>
      </c>
    </row>
    <row r="512" spans="1:4" x14ac:dyDescent="0.3">
      <c r="A512" s="21"/>
      <c r="B512" s="21"/>
      <c r="C512" t="str">
        <f>IF(A512="","",COUNTIFS(DADOS!$O$2:$O$1000,1,DADOS!$C$2:$C$1000,A512))</f>
        <v/>
      </c>
      <c r="D512" t="str">
        <f>IF(C512="","",IF(C512&gt;0,COUNTIF($C$3:C512,"&gt;0"),""))</f>
        <v/>
      </c>
    </row>
    <row r="513" spans="1:4" x14ac:dyDescent="0.3">
      <c r="A513" s="21"/>
      <c r="B513" s="21"/>
      <c r="C513" t="str">
        <f>IF(A513="","",COUNTIFS(DADOS!$O$2:$O$1000,1,DADOS!$C$2:$C$1000,A513))</f>
        <v/>
      </c>
      <c r="D513" t="str">
        <f>IF(C513="","",IF(C513&gt;0,COUNTIF($C$3:C513,"&gt;0"),""))</f>
        <v/>
      </c>
    </row>
    <row r="514" spans="1:4" x14ac:dyDescent="0.3">
      <c r="A514" s="21"/>
      <c r="B514" s="21"/>
      <c r="C514" t="str">
        <f>IF(A514="","",COUNTIFS(DADOS!$O$2:$O$1000,1,DADOS!$C$2:$C$1000,A514))</f>
        <v/>
      </c>
      <c r="D514" t="str">
        <f>IF(C514="","",IF(C514&gt;0,COUNTIF($C$3:C514,"&gt;0"),""))</f>
        <v/>
      </c>
    </row>
    <row r="515" spans="1:4" x14ac:dyDescent="0.3">
      <c r="A515" s="21"/>
      <c r="B515" s="21"/>
      <c r="C515" t="str">
        <f>IF(A515="","",COUNTIFS(DADOS!$O$2:$O$1000,1,DADOS!$C$2:$C$1000,A515))</f>
        <v/>
      </c>
      <c r="D515" t="str">
        <f>IF(C515="","",IF(C515&gt;0,COUNTIF($C$3:C515,"&gt;0"),""))</f>
        <v/>
      </c>
    </row>
    <row r="516" spans="1:4" x14ac:dyDescent="0.3">
      <c r="A516" s="21"/>
      <c r="B516" s="21"/>
      <c r="C516" t="str">
        <f>IF(A516="","",COUNTIFS(DADOS!$O$2:$O$1000,1,DADOS!$C$2:$C$1000,A516))</f>
        <v/>
      </c>
      <c r="D516" t="str">
        <f>IF(C516="","",IF(C516&gt;0,COUNTIF($C$3:C516,"&gt;0"),""))</f>
        <v/>
      </c>
    </row>
    <row r="517" spans="1:4" x14ac:dyDescent="0.3">
      <c r="A517" s="21"/>
      <c r="B517" s="21"/>
      <c r="C517" t="str">
        <f>IF(A517="","",COUNTIFS(DADOS!$O$2:$O$1000,1,DADOS!$C$2:$C$1000,A517))</f>
        <v/>
      </c>
      <c r="D517" t="str">
        <f>IF(C517="","",IF(C517&gt;0,COUNTIF($C$3:C517,"&gt;0"),""))</f>
        <v/>
      </c>
    </row>
    <row r="518" spans="1:4" x14ac:dyDescent="0.3">
      <c r="A518" s="21"/>
      <c r="B518" s="21"/>
      <c r="C518" t="str">
        <f>IF(A518="","",COUNTIFS(DADOS!$O$2:$O$1000,1,DADOS!$C$2:$C$1000,A518))</f>
        <v/>
      </c>
      <c r="D518" t="str">
        <f>IF(C518="","",IF(C518&gt;0,COUNTIF($C$3:C518,"&gt;0"),""))</f>
        <v/>
      </c>
    </row>
    <row r="519" spans="1:4" x14ac:dyDescent="0.3">
      <c r="A519" s="21"/>
      <c r="B519" s="21"/>
      <c r="C519" t="str">
        <f>IF(A519="","",COUNTIFS(DADOS!$O$2:$O$1000,1,DADOS!$C$2:$C$1000,A519))</f>
        <v/>
      </c>
      <c r="D519" t="str">
        <f>IF(C519="","",IF(C519&gt;0,COUNTIF($C$3:C519,"&gt;0"),""))</f>
        <v/>
      </c>
    </row>
    <row r="520" spans="1:4" x14ac:dyDescent="0.3">
      <c r="A520" s="21"/>
      <c r="B520" s="21"/>
      <c r="C520" t="str">
        <f>IF(A520="","",COUNTIFS(DADOS!$O$2:$O$1000,1,DADOS!$C$2:$C$1000,A520))</f>
        <v/>
      </c>
      <c r="D520" t="str">
        <f>IF(C520="","",IF(C520&gt;0,COUNTIF($C$3:C520,"&gt;0"),""))</f>
        <v/>
      </c>
    </row>
    <row r="521" spans="1:4" x14ac:dyDescent="0.3">
      <c r="A521" s="21"/>
      <c r="B521" s="21"/>
      <c r="C521" t="str">
        <f>IF(A521="","",COUNTIFS(DADOS!$O$2:$O$1000,1,DADOS!$C$2:$C$1000,A521))</f>
        <v/>
      </c>
      <c r="D521" t="str">
        <f>IF(C521="","",IF(C521&gt;0,COUNTIF($C$3:C521,"&gt;0"),""))</f>
        <v/>
      </c>
    </row>
    <row r="522" spans="1:4" x14ac:dyDescent="0.3">
      <c r="A522" s="21"/>
      <c r="B522" s="21"/>
      <c r="C522" t="str">
        <f>IF(A522="","",COUNTIFS(DADOS!$O$2:$O$1000,1,DADOS!$C$2:$C$1000,A522))</f>
        <v/>
      </c>
      <c r="D522" t="str">
        <f>IF(C522="","",IF(C522&gt;0,COUNTIF($C$3:C522,"&gt;0"),""))</f>
        <v/>
      </c>
    </row>
    <row r="523" spans="1:4" x14ac:dyDescent="0.3">
      <c r="A523" s="21"/>
      <c r="B523" s="21"/>
      <c r="C523" t="str">
        <f>IF(A523="","",COUNTIFS(DADOS!$O$2:$O$1000,1,DADOS!$C$2:$C$1000,A523))</f>
        <v/>
      </c>
      <c r="D523" t="str">
        <f>IF(C523="","",IF(C523&gt;0,COUNTIF($C$3:C523,"&gt;0"),""))</f>
        <v/>
      </c>
    </row>
    <row r="524" spans="1:4" x14ac:dyDescent="0.3">
      <c r="A524" s="21"/>
      <c r="B524" s="21"/>
      <c r="C524" t="str">
        <f>IF(A524="","",COUNTIFS(DADOS!$O$2:$O$1000,1,DADOS!$C$2:$C$1000,A524))</f>
        <v/>
      </c>
      <c r="D524" t="str">
        <f>IF(C524="","",IF(C524&gt;0,COUNTIF($C$3:C524,"&gt;0"),""))</f>
        <v/>
      </c>
    </row>
    <row r="525" spans="1:4" x14ac:dyDescent="0.3">
      <c r="A525" s="21"/>
      <c r="B525" s="21"/>
      <c r="C525" t="str">
        <f>IF(A525="","",COUNTIFS(DADOS!$O$2:$O$1000,1,DADOS!$C$2:$C$1000,A525))</f>
        <v/>
      </c>
      <c r="D525" t="str">
        <f>IF(C525="","",IF(C525&gt;0,COUNTIF($C$3:C525,"&gt;0"),""))</f>
        <v/>
      </c>
    </row>
    <row r="526" spans="1:4" x14ac:dyDescent="0.3">
      <c r="A526" s="21"/>
      <c r="B526" s="21"/>
      <c r="C526" t="str">
        <f>IF(A526="","",COUNTIFS(DADOS!$O$2:$O$1000,1,DADOS!$C$2:$C$1000,A526))</f>
        <v/>
      </c>
      <c r="D526" t="str">
        <f>IF(C526="","",IF(C526&gt;0,COUNTIF($C$3:C526,"&gt;0"),""))</f>
        <v/>
      </c>
    </row>
    <row r="527" spans="1:4" x14ac:dyDescent="0.3">
      <c r="A527" s="21"/>
      <c r="B527" s="21"/>
      <c r="C527" t="str">
        <f>IF(A527="","",COUNTIFS(DADOS!$O$2:$O$1000,1,DADOS!$C$2:$C$1000,A527))</f>
        <v/>
      </c>
      <c r="D527" t="str">
        <f>IF(C527="","",IF(C527&gt;0,COUNTIF($C$3:C527,"&gt;0"),""))</f>
        <v/>
      </c>
    </row>
    <row r="528" spans="1:4" x14ac:dyDescent="0.3">
      <c r="A528" s="21"/>
      <c r="B528" s="21"/>
      <c r="C528" t="str">
        <f>IF(A528="","",COUNTIFS(DADOS!$O$2:$O$1000,1,DADOS!$C$2:$C$1000,A528))</f>
        <v/>
      </c>
      <c r="D528" t="str">
        <f>IF(C528="","",IF(C528&gt;0,COUNTIF($C$3:C528,"&gt;0"),""))</f>
        <v/>
      </c>
    </row>
    <row r="529" spans="1:4" x14ac:dyDescent="0.3">
      <c r="A529" s="21"/>
      <c r="B529" s="21"/>
      <c r="C529" t="str">
        <f>IF(A529="","",COUNTIFS(DADOS!$O$2:$O$1000,1,DADOS!$C$2:$C$1000,A529))</f>
        <v/>
      </c>
      <c r="D529" t="str">
        <f>IF(C529="","",IF(C529&gt;0,COUNTIF($C$3:C529,"&gt;0"),""))</f>
        <v/>
      </c>
    </row>
    <row r="530" spans="1:4" x14ac:dyDescent="0.3">
      <c r="A530" s="21"/>
      <c r="B530" s="21"/>
      <c r="C530" t="str">
        <f>IF(A530="","",COUNTIFS(DADOS!$O$2:$O$1000,1,DADOS!$C$2:$C$1000,A530))</f>
        <v/>
      </c>
      <c r="D530" t="str">
        <f>IF(C530="","",IF(C530&gt;0,COUNTIF($C$3:C530,"&gt;0"),""))</f>
        <v/>
      </c>
    </row>
    <row r="531" spans="1:4" x14ac:dyDescent="0.3">
      <c r="A531" s="21"/>
      <c r="B531" s="21"/>
      <c r="C531" t="str">
        <f>IF(A531="","",COUNTIFS(DADOS!$O$2:$O$1000,1,DADOS!$C$2:$C$1000,A531))</f>
        <v/>
      </c>
      <c r="D531" t="str">
        <f>IF(C531="","",IF(C531&gt;0,COUNTIF($C$3:C531,"&gt;0"),""))</f>
        <v/>
      </c>
    </row>
    <row r="532" spans="1:4" x14ac:dyDescent="0.3">
      <c r="A532" s="21"/>
      <c r="B532" s="21"/>
      <c r="C532" t="str">
        <f>IF(A532="","",COUNTIFS(DADOS!$O$2:$O$1000,1,DADOS!$C$2:$C$1000,A532))</f>
        <v/>
      </c>
      <c r="D532" t="str">
        <f>IF(C532="","",IF(C532&gt;0,COUNTIF($C$3:C532,"&gt;0"),""))</f>
        <v/>
      </c>
    </row>
    <row r="533" spans="1:4" x14ac:dyDescent="0.3">
      <c r="A533" s="21"/>
      <c r="B533" s="21"/>
      <c r="C533" t="str">
        <f>IF(A533="","",COUNTIFS(DADOS!$O$2:$O$1000,1,DADOS!$C$2:$C$1000,A533))</f>
        <v/>
      </c>
      <c r="D533" t="str">
        <f>IF(C533="","",IF(C533&gt;0,COUNTIF($C$3:C533,"&gt;0"),""))</f>
        <v/>
      </c>
    </row>
    <row r="534" spans="1:4" x14ac:dyDescent="0.3">
      <c r="A534" s="21"/>
      <c r="B534" s="21"/>
      <c r="C534" t="str">
        <f>IF(A534="","",COUNTIFS(DADOS!$O$2:$O$1000,1,DADOS!$C$2:$C$1000,A534))</f>
        <v/>
      </c>
      <c r="D534" t="str">
        <f>IF(C534="","",IF(C534&gt;0,COUNTIF($C$3:C534,"&gt;0"),""))</f>
        <v/>
      </c>
    </row>
    <row r="535" spans="1:4" x14ac:dyDescent="0.3">
      <c r="A535" s="21"/>
      <c r="B535" s="21"/>
      <c r="C535" t="str">
        <f>IF(A535="","",COUNTIFS(DADOS!$O$2:$O$1000,1,DADOS!$C$2:$C$1000,A535))</f>
        <v/>
      </c>
      <c r="D535" t="str">
        <f>IF(C535="","",IF(C535&gt;0,COUNTIF($C$3:C535,"&gt;0"),""))</f>
        <v/>
      </c>
    </row>
    <row r="536" spans="1:4" x14ac:dyDescent="0.3">
      <c r="A536" s="21"/>
      <c r="B536" s="21"/>
      <c r="C536" t="str">
        <f>IF(A536="","",COUNTIFS(DADOS!$O$2:$O$1000,1,DADOS!$C$2:$C$1000,A536))</f>
        <v/>
      </c>
      <c r="D536" t="str">
        <f>IF(C536="","",IF(C536&gt;0,COUNTIF($C$3:C536,"&gt;0"),""))</f>
        <v/>
      </c>
    </row>
    <row r="537" spans="1:4" x14ac:dyDescent="0.3">
      <c r="A537" s="21"/>
      <c r="B537" s="21"/>
      <c r="C537" t="str">
        <f>IF(A537="","",COUNTIFS(DADOS!$O$2:$O$1000,1,DADOS!$C$2:$C$1000,A537))</f>
        <v/>
      </c>
      <c r="D537" t="str">
        <f>IF(C537="","",IF(C537&gt;0,COUNTIF($C$3:C537,"&gt;0"),""))</f>
        <v/>
      </c>
    </row>
    <row r="538" spans="1:4" x14ac:dyDescent="0.3">
      <c r="A538" s="21"/>
      <c r="B538" s="21"/>
      <c r="C538" t="str">
        <f>IF(A538="","",COUNTIFS(DADOS!$O$2:$O$1000,1,DADOS!$C$2:$C$1000,A538))</f>
        <v/>
      </c>
      <c r="D538" t="str">
        <f>IF(C538="","",IF(C538&gt;0,COUNTIF($C$3:C538,"&gt;0"),""))</f>
        <v/>
      </c>
    </row>
    <row r="539" spans="1:4" x14ac:dyDescent="0.3">
      <c r="A539" s="21"/>
      <c r="B539" s="21"/>
      <c r="C539" t="str">
        <f>IF(A539="","",COUNTIFS(DADOS!$O$2:$O$1000,1,DADOS!$C$2:$C$1000,A539))</f>
        <v/>
      </c>
      <c r="D539" t="str">
        <f>IF(C539="","",IF(C539&gt;0,COUNTIF($C$3:C539,"&gt;0"),""))</f>
        <v/>
      </c>
    </row>
    <row r="540" spans="1:4" x14ac:dyDescent="0.3">
      <c r="A540" s="21"/>
      <c r="B540" s="21"/>
      <c r="C540" t="str">
        <f>IF(A540="","",COUNTIFS(DADOS!$O$2:$O$1000,1,DADOS!$C$2:$C$1000,A540))</f>
        <v/>
      </c>
      <c r="D540" t="str">
        <f>IF(C540="","",IF(C540&gt;0,COUNTIF($C$3:C540,"&gt;0"),""))</f>
        <v/>
      </c>
    </row>
    <row r="541" spans="1:4" x14ac:dyDescent="0.3">
      <c r="A541" s="21"/>
      <c r="B541" s="21"/>
      <c r="C541" t="str">
        <f>IF(A541="","",COUNTIFS(DADOS!$O$2:$O$1000,1,DADOS!$C$2:$C$1000,A541))</f>
        <v/>
      </c>
      <c r="D541" t="str">
        <f>IF(C541="","",IF(C541&gt;0,COUNTIF($C$3:C541,"&gt;0"),""))</f>
        <v/>
      </c>
    </row>
    <row r="542" spans="1:4" x14ac:dyDescent="0.3">
      <c r="A542" s="21"/>
      <c r="B542" s="21"/>
      <c r="C542" t="str">
        <f>IF(A542="","",COUNTIFS(DADOS!$O$2:$O$1000,1,DADOS!$C$2:$C$1000,A542))</f>
        <v/>
      </c>
      <c r="D542" t="str">
        <f>IF(C542="","",IF(C542&gt;0,COUNTIF($C$3:C542,"&gt;0"),""))</f>
        <v/>
      </c>
    </row>
    <row r="543" spans="1:4" x14ac:dyDescent="0.3">
      <c r="A543" s="21"/>
      <c r="B543" s="21"/>
      <c r="C543" t="str">
        <f>IF(A543="","",COUNTIFS(DADOS!$O$2:$O$1000,1,DADOS!$C$2:$C$1000,A543))</f>
        <v/>
      </c>
      <c r="D543" t="str">
        <f>IF(C543="","",IF(C543&gt;0,COUNTIF($C$3:C543,"&gt;0"),""))</f>
        <v/>
      </c>
    </row>
    <row r="544" spans="1:4" x14ac:dyDescent="0.3">
      <c r="A544" s="21"/>
      <c r="B544" s="21"/>
      <c r="C544" t="str">
        <f>IF(A544="","",COUNTIFS(DADOS!$O$2:$O$1000,1,DADOS!$C$2:$C$1000,A544))</f>
        <v/>
      </c>
      <c r="D544" t="str">
        <f>IF(C544="","",IF(C544&gt;0,COUNTIF($C$3:C544,"&gt;0"),""))</f>
        <v/>
      </c>
    </row>
    <row r="545" spans="1:4" x14ac:dyDescent="0.3">
      <c r="A545" s="21"/>
      <c r="B545" s="21"/>
      <c r="C545" t="str">
        <f>IF(A545="","",COUNTIFS(DADOS!$O$2:$O$1000,1,DADOS!$C$2:$C$1000,A545))</f>
        <v/>
      </c>
      <c r="D545" t="str">
        <f>IF(C545="","",IF(C545&gt;0,COUNTIF($C$3:C545,"&gt;0"),""))</f>
        <v/>
      </c>
    </row>
    <row r="546" spans="1:4" x14ac:dyDescent="0.3">
      <c r="A546" s="21"/>
      <c r="B546" s="21"/>
      <c r="C546" t="str">
        <f>IF(A546="","",COUNTIFS(DADOS!$O$2:$O$1000,1,DADOS!$C$2:$C$1000,A546))</f>
        <v/>
      </c>
      <c r="D546" t="str">
        <f>IF(C546="","",IF(C546&gt;0,COUNTIF($C$3:C546,"&gt;0"),""))</f>
        <v/>
      </c>
    </row>
    <row r="547" spans="1:4" x14ac:dyDescent="0.3">
      <c r="A547" s="21"/>
      <c r="B547" s="21"/>
      <c r="C547" t="str">
        <f>IF(A547="","",COUNTIFS(DADOS!$O$2:$O$1000,1,DADOS!$C$2:$C$1000,A547))</f>
        <v/>
      </c>
      <c r="D547" t="str">
        <f>IF(C547="","",IF(C547&gt;0,COUNTIF($C$3:C547,"&gt;0"),""))</f>
        <v/>
      </c>
    </row>
    <row r="548" spans="1:4" x14ac:dyDescent="0.3">
      <c r="A548" s="21"/>
      <c r="B548" s="21"/>
      <c r="C548" t="str">
        <f>IF(A548="","",COUNTIFS(DADOS!$O$2:$O$1000,1,DADOS!$C$2:$C$1000,A548))</f>
        <v/>
      </c>
      <c r="D548" t="str">
        <f>IF(C548="","",IF(C548&gt;0,COUNTIF($C$3:C548,"&gt;0"),""))</f>
        <v/>
      </c>
    </row>
    <row r="549" spans="1:4" x14ac:dyDescent="0.3">
      <c r="A549" s="21"/>
      <c r="B549" s="21"/>
      <c r="C549" t="str">
        <f>IF(A549="","",COUNTIFS(DADOS!$O$2:$O$1000,1,DADOS!$C$2:$C$1000,A549))</f>
        <v/>
      </c>
      <c r="D549" t="str">
        <f>IF(C549="","",IF(C549&gt;0,COUNTIF($C$3:C549,"&gt;0"),""))</f>
        <v/>
      </c>
    </row>
    <row r="550" spans="1:4" x14ac:dyDescent="0.3">
      <c r="A550" s="21"/>
      <c r="B550" s="21"/>
      <c r="C550" t="str">
        <f>IF(A550="","",COUNTIFS(DADOS!$O$2:$O$1000,1,DADOS!$C$2:$C$1000,A550))</f>
        <v/>
      </c>
      <c r="D550" t="str">
        <f>IF(C550="","",IF(C550&gt;0,COUNTIF($C$3:C550,"&gt;0"),""))</f>
        <v/>
      </c>
    </row>
    <row r="551" spans="1:4" x14ac:dyDescent="0.3">
      <c r="A551" s="21"/>
      <c r="B551" s="21"/>
      <c r="C551" t="str">
        <f>IF(A551="","",COUNTIFS(DADOS!$O$2:$O$1000,1,DADOS!$C$2:$C$1000,A551))</f>
        <v/>
      </c>
      <c r="D551" t="str">
        <f>IF(C551="","",IF(C551&gt;0,COUNTIF($C$3:C551,"&gt;0"),""))</f>
        <v/>
      </c>
    </row>
    <row r="552" spans="1:4" x14ac:dyDescent="0.3">
      <c r="A552" s="21"/>
      <c r="B552" s="21"/>
      <c r="C552" t="str">
        <f>IF(A552="","",COUNTIFS(DADOS!$O$2:$O$1000,1,DADOS!$C$2:$C$1000,A552))</f>
        <v/>
      </c>
      <c r="D552" t="str">
        <f>IF(C552="","",IF(C552&gt;0,COUNTIF($C$3:C552,"&gt;0"),""))</f>
        <v/>
      </c>
    </row>
    <row r="553" spans="1:4" x14ac:dyDescent="0.3">
      <c r="A553" s="21"/>
      <c r="B553" s="21"/>
      <c r="C553" t="str">
        <f>IF(A553="","",COUNTIFS(DADOS!$O$2:$O$1000,1,DADOS!$C$2:$C$1000,A553))</f>
        <v/>
      </c>
      <c r="D553" t="str">
        <f>IF(C553="","",IF(C553&gt;0,COUNTIF($C$3:C553,"&gt;0"),""))</f>
        <v/>
      </c>
    </row>
    <row r="554" spans="1:4" x14ac:dyDescent="0.3">
      <c r="A554" s="21"/>
      <c r="B554" s="21"/>
      <c r="C554" t="str">
        <f>IF(A554="","",COUNTIFS(DADOS!$O$2:$O$1000,1,DADOS!$C$2:$C$1000,A554))</f>
        <v/>
      </c>
      <c r="D554" t="str">
        <f>IF(C554="","",IF(C554&gt;0,COUNTIF($C$3:C554,"&gt;0"),""))</f>
        <v/>
      </c>
    </row>
    <row r="555" spans="1:4" x14ac:dyDescent="0.3">
      <c r="A555" s="21"/>
      <c r="B555" s="21"/>
      <c r="C555" t="str">
        <f>IF(A555="","",COUNTIFS(DADOS!$O$2:$O$1000,1,DADOS!$C$2:$C$1000,A555))</f>
        <v/>
      </c>
      <c r="D555" t="str">
        <f>IF(C555="","",IF(C555&gt;0,COUNTIF($C$3:C555,"&gt;0"),""))</f>
        <v/>
      </c>
    </row>
    <row r="556" spans="1:4" x14ac:dyDescent="0.3">
      <c r="A556" s="21"/>
      <c r="B556" s="21"/>
      <c r="C556" t="str">
        <f>IF(A556="","",COUNTIFS(DADOS!$O$2:$O$1000,1,DADOS!$C$2:$C$1000,A556))</f>
        <v/>
      </c>
      <c r="D556" t="str">
        <f>IF(C556="","",IF(C556&gt;0,COUNTIF($C$3:C556,"&gt;0"),""))</f>
        <v/>
      </c>
    </row>
    <row r="557" spans="1:4" x14ac:dyDescent="0.3">
      <c r="A557" s="21"/>
      <c r="B557" s="21"/>
      <c r="C557" t="str">
        <f>IF(A557="","",COUNTIFS(DADOS!$O$2:$O$1000,1,DADOS!$C$2:$C$1000,A557))</f>
        <v/>
      </c>
      <c r="D557" t="str">
        <f>IF(C557="","",IF(C557&gt;0,COUNTIF($C$3:C557,"&gt;0"),""))</f>
        <v/>
      </c>
    </row>
    <row r="558" spans="1:4" x14ac:dyDescent="0.3">
      <c r="A558" s="21"/>
      <c r="B558" s="21"/>
      <c r="C558" t="str">
        <f>IF(A558="","",COUNTIFS(DADOS!$O$2:$O$1000,1,DADOS!$C$2:$C$1000,A558))</f>
        <v/>
      </c>
      <c r="D558" t="str">
        <f>IF(C558="","",IF(C558&gt;0,COUNTIF($C$3:C558,"&gt;0"),""))</f>
        <v/>
      </c>
    </row>
    <row r="559" spans="1:4" x14ac:dyDescent="0.3">
      <c r="A559" s="21"/>
      <c r="B559" s="21"/>
      <c r="C559" t="str">
        <f>IF(A559="","",COUNTIFS(DADOS!$O$2:$O$1000,1,DADOS!$C$2:$C$1000,A559))</f>
        <v/>
      </c>
      <c r="D559" t="str">
        <f>IF(C559="","",IF(C559&gt;0,COUNTIF($C$3:C559,"&gt;0"),""))</f>
        <v/>
      </c>
    </row>
    <row r="560" spans="1:4" x14ac:dyDescent="0.3">
      <c r="A560" s="21"/>
      <c r="B560" s="21"/>
      <c r="C560" t="str">
        <f>IF(A560="","",COUNTIFS(DADOS!$O$2:$O$1000,1,DADOS!$C$2:$C$1000,A560))</f>
        <v/>
      </c>
      <c r="D560" t="str">
        <f>IF(C560="","",IF(C560&gt;0,COUNTIF($C$3:C560,"&gt;0"),""))</f>
        <v/>
      </c>
    </row>
    <row r="561" spans="1:4" x14ac:dyDescent="0.3">
      <c r="A561" s="21"/>
      <c r="B561" s="21"/>
      <c r="C561" t="str">
        <f>IF(A561="","",COUNTIFS(DADOS!$O$2:$O$1000,1,DADOS!$C$2:$C$1000,A561))</f>
        <v/>
      </c>
      <c r="D561" t="str">
        <f>IF(C561="","",IF(C561&gt;0,COUNTIF($C$3:C561,"&gt;0"),""))</f>
        <v/>
      </c>
    </row>
    <row r="562" spans="1:4" x14ac:dyDescent="0.3">
      <c r="A562" s="21"/>
      <c r="B562" s="21"/>
      <c r="C562" t="str">
        <f>IF(A562="","",COUNTIFS(DADOS!$O$2:$O$1000,1,DADOS!$C$2:$C$1000,A562))</f>
        <v/>
      </c>
      <c r="D562" t="str">
        <f>IF(C562="","",IF(C562&gt;0,COUNTIF($C$3:C562,"&gt;0"),""))</f>
        <v/>
      </c>
    </row>
    <row r="563" spans="1:4" x14ac:dyDescent="0.3">
      <c r="A563" s="21"/>
      <c r="B563" s="21"/>
      <c r="C563" t="str">
        <f>IF(A563="","",COUNTIFS(DADOS!$O$2:$O$1000,1,DADOS!$C$2:$C$1000,A563))</f>
        <v/>
      </c>
      <c r="D563" t="str">
        <f>IF(C563="","",IF(C563&gt;0,COUNTIF($C$3:C563,"&gt;0"),""))</f>
        <v/>
      </c>
    </row>
    <row r="564" spans="1:4" x14ac:dyDescent="0.3">
      <c r="A564" s="21"/>
      <c r="B564" s="21"/>
      <c r="C564" t="str">
        <f>IF(A564="","",COUNTIFS(DADOS!$O$2:$O$1000,1,DADOS!$C$2:$C$1000,A564))</f>
        <v/>
      </c>
      <c r="D564" t="str">
        <f>IF(C564="","",IF(C564&gt;0,COUNTIF($C$3:C564,"&gt;0"),""))</f>
        <v/>
      </c>
    </row>
    <row r="565" spans="1:4" x14ac:dyDescent="0.3">
      <c r="A565" s="21"/>
      <c r="B565" s="21"/>
      <c r="C565" t="str">
        <f>IF(A565="","",COUNTIFS(DADOS!$O$2:$O$1000,1,DADOS!$C$2:$C$1000,A565))</f>
        <v/>
      </c>
      <c r="D565" t="str">
        <f>IF(C565="","",IF(C565&gt;0,COUNTIF($C$3:C565,"&gt;0"),""))</f>
        <v/>
      </c>
    </row>
    <row r="566" spans="1:4" x14ac:dyDescent="0.3">
      <c r="A566" s="21"/>
      <c r="B566" s="21"/>
      <c r="C566" t="str">
        <f>IF(A566="","",COUNTIFS(DADOS!$O$2:$O$1000,1,DADOS!$C$2:$C$1000,A566))</f>
        <v/>
      </c>
      <c r="D566" t="str">
        <f>IF(C566="","",IF(C566&gt;0,COUNTIF($C$3:C566,"&gt;0"),""))</f>
        <v/>
      </c>
    </row>
    <row r="567" spans="1:4" x14ac:dyDescent="0.3">
      <c r="A567" s="21"/>
      <c r="B567" s="21"/>
      <c r="C567" t="str">
        <f>IF(A567="","",COUNTIFS(DADOS!$O$2:$O$1000,1,DADOS!$C$2:$C$1000,A567))</f>
        <v/>
      </c>
      <c r="D567" t="str">
        <f>IF(C567="","",IF(C567&gt;0,COUNTIF($C$3:C567,"&gt;0"),""))</f>
        <v/>
      </c>
    </row>
    <row r="568" spans="1:4" x14ac:dyDescent="0.3">
      <c r="A568" s="21"/>
      <c r="B568" s="21"/>
      <c r="C568" t="str">
        <f>IF(A568="","",COUNTIFS(DADOS!$O$2:$O$1000,1,DADOS!$C$2:$C$1000,A568))</f>
        <v/>
      </c>
      <c r="D568" t="str">
        <f>IF(C568="","",IF(C568&gt;0,COUNTIF($C$3:C568,"&gt;0"),""))</f>
        <v/>
      </c>
    </row>
    <row r="569" spans="1:4" x14ac:dyDescent="0.3">
      <c r="A569" s="21"/>
      <c r="B569" s="21"/>
      <c r="C569" t="str">
        <f>IF(A569="","",COUNTIFS(DADOS!$O$2:$O$1000,1,DADOS!$C$2:$C$1000,A569))</f>
        <v/>
      </c>
      <c r="D569" t="str">
        <f>IF(C569="","",IF(C569&gt;0,COUNTIF($C$3:C569,"&gt;0"),""))</f>
        <v/>
      </c>
    </row>
    <row r="570" spans="1:4" x14ac:dyDescent="0.3">
      <c r="A570" s="21"/>
      <c r="B570" s="21"/>
      <c r="C570" t="str">
        <f>IF(A570="","",COUNTIFS(DADOS!$O$2:$O$1000,1,DADOS!$C$2:$C$1000,A570))</f>
        <v/>
      </c>
      <c r="D570" t="str">
        <f>IF(C570="","",IF(C570&gt;0,COUNTIF($C$3:C570,"&gt;0"),""))</f>
        <v/>
      </c>
    </row>
    <row r="571" spans="1:4" x14ac:dyDescent="0.3">
      <c r="A571" s="21"/>
      <c r="B571" s="21"/>
      <c r="C571" t="str">
        <f>IF(A571="","",COUNTIFS(DADOS!$O$2:$O$1000,1,DADOS!$C$2:$C$1000,A571))</f>
        <v/>
      </c>
      <c r="D571" t="str">
        <f>IF(C571="","",IF(C571&gt;0,COUNTIF($C$3:C571,"&gt;0"),""))</f>
        <v/>
      </c>
    </row>
    <row r="572" spans="1:4" x14ac:dyDescent="0.3">
      <c r="A572" s="21"/>
      <c r="B572" s="21"/>
      <c r="C572" t="str">
        <f>IF(A572="","",COUNTIFS(DADOS!$O$2:$O$1000,1,DADOS!$C$2:$C$1000,A572))</f>
        <v/>
      </c>
      <c r="D572" t="str">
        <f>IF(C572="","",IF(C572&gt;0,COUNTIF($C$3:C572,"&gt;0"),""))</f>
        <v/>
      </c>
    </row>
    <row r="573" spans="1:4" x14ac:dyDescent="0.3">
      <c r="A573" s="21"/>
      <c r="B573" s="21"/>
      <c r="C573" t="str">
        <f>IF(A573="","",COUNTIFS(DADOS!$O$2:$O$1000,1,DADOS!$C$2:$C$1000,A573))</f>
        <v/>
      </c>
      <c r="D573" t="str">
        <f>IF(C573="","",IF(C573&gt;0,COUNTIF($C$3:C573,"&gt;0"),""))</f>
        <v/>
      </c>
    </row>
    <row r="574" spans="1:4" x14ac:dyDescent="0.3">
      <c r="A574" s="21"/>
      <c r="B574" s="21"/>
      <c r="C574" t="str">
        <f>IF(A574="","",COUNTIFS(DADOS!$O$2:$O$1000,1,DADOS!$C$2:$C$1000,A574))</f>
        <v/>
      </c>
      <c r="D574" t="str">
        <f>IF(C574="","",IF(C574&gt;0,COUNTIF($C$3:C574,"&gt;0"),""))</f>
        <v/>
      </c>
    </row>
    <row r="575" spans="1:4" x14ac:dyDescent="0.3">
      <c r="A575" s="21"/>
      <c r="B575" s="21"/>
      <c r="C575" t="str">
        <f>IF(A575="","",COUNTIFS(DADOS!$O$2:$O$1000,1,DADOS!$C$2:$C$1000,A575))</f>
        <v/>
      </c>
      <c r="D575" t="str">
        <f>IF(C575="","",IF(C575&gt;0,COUNTIF($C$3:C575,"&gt;0"),""))</f>
        <v/>
      </c>
    </row>
    <row r="576" spans="1:4" x14ac:dyDescent="0.3">
      <c r="A576" s="21"/>
      <c r="B576" s="21"/>
      <c r="C576" t="str">
        <f>IF(A576="","",COUNTIFS(DADOS!$O$2:$O$1000,1,DADOS!$C$2:$C$1000,A576))</f>
        <v/>
      </c>
      <c r="D576" t="str">
        <f>IF(C576="","",IF(C576&gt;0,COUNTIF($C$3:C576,"&gt;0"),""))</f>
        <v/>
      </c>
    </row>
    <row r="577" spans="1:4" x14ac:dyDescent="0.3">
      <c r="A577" s="21"/>
      <c r="B577" s="21"/>
      <c r="C577" t="str">
        <f>IF(A577="","",COUNTIFS(DADOS!$O$2:$O$1000,1,DADOS!$C$2:$C$1000,A577))</f>
        <v/>
      </c>
      <c r="D577" t="str">
        <f>IF(C577="","",IF(C577&gt;0,COUNTIF($C$3:C577,"&gt;0"),""))</f>
        <v/>
      </c>
    </row>
    <row r="578" spans="1:4" x14ac:dyDescent="0.3">
      <c r="A578" s="21"/>
      <c r="B578" s="21"/>
      <c r="C578" t="str">
        <f>IF(A578="","",COUNTIFS(DADOS!$O$2:$O$1000,1,DADOS!$C$2:$C$1000,A578))</f>
        <v/>
      </c>
      <c r="D578" t="str">
        <f>IF(C578="","",IF(C578&gt;0,COUNTIF($C$3:C578,"&gt;0"),""))</f>
        <v/>
      </c>
    </row>
    <row r="579" spans="1:4" x14ac:dyDescent="0.3">
      <c r="A579" s="21"/>
      <c r="B579" s="21"/>
      <c r="C579" t="str">
        <f>IF(A579="","",COUNTIFS(DADOS!$O$2:$O$1000,1,DADOS!$C$2:$C$1000,A579))</f>
        <v/>
      </c>
      <c r="D579" t="str">
        <f>IF(C579="","",IF(C579&gt;0,COUNTIF($C$3:C579,"&gt;0"),""))</f>
        <v/>
      </c>
    </row>
    <row r="580" spans="1:4" x14ac:dyDescent="0.3">
      <c r="A580" s="21"/>
      <c r="B580" s="21"/>
      <c r="C580" t="str">
        <f>IF(A580="","",COUNTIFS(DADOS!$O$2:$O$1000,1,DADOS!$C$2:$C$1000,A580))</f>
        <v/>
      </c>
      <c r="D580" t="str">
        <f>IF(C580="","",IF(C580&gt;0,COUNTIF($C$3:C580,"&gt;0"),""))</f>
        <v/>
      </c>
    </row>
    <row r="581" spans="1:4" x14ac:dyDescent="0.3">
      <c r="A581" s="21"/>
      <c r="B581" s="21"/>
      <c r="C581" t="str">
        <f>IF(A581="","",COUNTIFS(DADOS!$O$2:$O$1000,1,DADOS!$C$2:$C$1000,A581))</f>
        <v/>
      </c>
      <c r="D581" t="str">
        <f>IF(C581="","",IF(C581&gt;0,COUNTIF($C$3:C581,"&gt;0"),""))</f>
        <v/>
      </c>
    </row>
    <row r="582" spans="1:4" x14ac:dyDescent="0.3">
      <c r="A582" s="21"/>
      <c r="B582" s="21"/>
      <c r="C582" t="str">
        <f>IF(A582="","",COUNTIFS(DADOS!$O$2:$O$1000,1,DADOS!$C$2:$C$1000,A582))</f>
        <v/>
      </c>
      <c r="D582" t="str">
        <f>IF(C582="","",IF(C582&gt;0,COUNTIF($C$3:C582,"&gt;0"),""))</f>
        <v/>
      </c>
    </row>
    <row r="583" spans="1:4" x14ac:dyDescent="0.3">
      <c r="A583" s="21"/>
      <c r="B583" s="21"/>
      <c r="C583" t="str">
        <f>IF(A583="","",COUNTIFS(DADOS!$O$2:$O$1000,1,DADOS!$C$2:$C$1000,A583))</f>
        <v/>
      </c>
      <c r="D583" t="str">
        <f>IF(C583="","",IF(C583&gt;0,COUNTIF($C$3:C583,"&gt;0"),""))</f>
        <v/>
      </c>
    </row>
    <row r="584" spans="1:4" x14ac:dyDescent="0.3">
      <c r="A584" s="21"/>
      <c r="B584" s="21"/>
      <c r="C584" t="str">
        <f>IF(A584="","",COUNTIFS(DADOS!$O$2:$O$1000,1,DADOS!$C$2:$C$1000,A584))</f>
        <v/>
      </c>
      <c r="D584" t="str">
        <f>IF(C584="","",IF(C584&gt;0,COUNTIF($C$3:C584,"&gt;0"),""))</f>
        <v/>
      </c>
    </row>
    <row r="585" spans="1:4" x14ac:dyDescent="0.3">
      <c r="A585" s="21"/>
      <c r="B585" s="21"/>
      <c r="C585" t="str">
        <f>IF(A585="","",COUNTIFS(DADOS!$O$2:$O$1000,1,DADOS!$C$2:$C$1000,A585))</f>
        <v/>
      </c>
      <c r="D585" t="str">
        <f>IF(C585="","",IF(C585&gt;0,COUNTIF($C$3:C585,"&gt;0"),""))</f>
        <v/>
      </c>
    </row>
    <row r="586" spans="1:4" x14ac:dyDescent="0.3">
      <c r="A586" s="21"/>
      <c r="B586" s="21"/>
      <c r="C586" t="str">
        <f>IF(A586="","",COUNTIFS(DADOS!$O$2:$O$1000,1,DADOS!$C$2:$C$1000,A586))</f>
        <v/>
      </c>
      <c r="D586" t="str">
        <f>IF(C586="","",IF(C586&gt;0,COUNTIF($C$3:C586,"&gt;0"),""))</f>
        <v/>
      </c>
    </row>
    <row r="587" spans="1:4" x14ac:dyDescent="0.3">
      <c r="A587" s="21"/>
      <c r="B587" s="21"/>
      <c r="C587" t="str">
        <f>IF(A587="","",COUNTIFS(DADOS!$O$2:$O$1000,1,DADOS!$C$2:$C$1000,A587))</f>
        <v/>
      </c>
      <c r="D587" t="str">
        <f>IF(C587="","",IF(C587&gt;0,COUNTIF($C$3:C587,"&gt;0"),""))</f>
        <v/>
      </c>
    </row>
    <row r="588" spans="1:4" x14ac:dyDescent="0.3">
      <c r="A588" s="21"/>
      <c r="B588" s="21"/>
      <c r="C588" t="str">
        <f>IF(A588="","",COUNTIFS(DADOS!$O$2:$O$1000,1,DADOS!$C$2:$C$1000,A588))</f>
        <v/>
      </c>
      <c r="D588" t="str">
        <f>IF(C588="","",IF(C588&gt;0,COUNTIF($C$3:C588,"&gt;0"),""))</f>
        <v/>
      </c>
    </row>
    <row r="589" spans="1:4" x14ac:dyDescent="0.3">
      <c r="A589" s="21"/>
      <c r="B589" s="21"/>
      <c r="C589" t="str">
        <f>IF(A589="","",COUNTIFS(DADOS!$O$2:$O$1000,1,DADOS!$C$2:$C$1000,A589))</f>
        <v/>
      </c>
      <c r="D589" t="str">
        <f>IF(C589="","",IF(C589&gt;0,COUNTIF($C$3:C589,"&gt;0"),""))</f>
        <v/>
      </c>
    </row>
    <row r="590" spans="1:4" x14ac:dyDescent="0.3">
      <c r="A590" s="21"/>
      <c r="B590" s="21"/>
      <c r="C590" t="str">
        <f>IF(A590="","",COUNTIFS(DADOS!$O$2:$O$1000,1,DADOS!$C$2:$C$1000,A590))</f>
        <v/>
      </c>
      <c r="D590" t="str">
        <f>IF(C590="","",IF(C590&gt;0,COUNTIF($C$3:C590,"&gt;0"),""))</f>
        <v/>
      </c>
    </row>
    <row r="591" spans="1:4" x14ac:dyDescent="0.3">
      <c r="A591" s="21"/>
      <c r="B591" s="21"/>
      <c r="C591" t="str">
        <f>IF(A591="","",COUNTIFS(DADOS!$O$2:$O$1000,1,DADOS!$C$2:$C$1000,A591))</f>
        <v/>
      </c>
      <c r="D591" t="str">
        <f>IF(C591="","",IF(C591&gt;0,COUNTIF($C$3:C591,"&gt;0"),""))</f>
        <v/>
      </c>
    </row>
    <row r="592" spans="1:4" x14ac:dyDescent="0.3">
      <c r="A592" s="21"/>
      <c r="B592" s="21"/>
      <c r="C592" t="str">
        <f>IF(A592="","",COUNTIFS(DADOS!$O$2:$O$1000,1,DADOS!$C$2:$C$1000,A592))</f>
        <v/>
      </c>
      <c r="D592" t="str">
        <f>IF(C592="","",IF(C592&gt;0,COUNTIF($C$3:C592,"&gt;0"),""))</f>
        <v/>
      </c>
    </row>
    <row r="593" spans="1:4" x14ac:dyDescent="0.3">
      <c r="A593" s="21"/>
      <c r="B593" s="21"/>
      <c r="C593" t="str">
        <f>IF(A593="","",COUNTIFS(DADOS!$O$2:$O$1000,1,DADOS!$C$2:$C$1000,A593))</f>
        <v/>
      </c>
      <c r="D593" t="str">
        <f>IF(C593="","",IF(C593&gt;0,COUNTIF($C$3:C593,"&gt;0"),""))</f>
        <v/>
      </c>
    </row>
    <row r="594" spans="1:4" x14ac:dyDescent="0.3">
      <c r="A594" s="21"/>
      <c r="B594" s="21"/>
      <c r="C594" t="str">
        <f>IF(A594="","",COUNTIFS(DADOS!$O$2:$O$1000,1,DADOS!$C$2:$C$1000,A594))</f>
        <v/>
      </c>
      <c r="D594" t="str">
        <f>IF(C594="","",IF(C594&gt;0,COUNTIF($C$3:C594,"&gt;0"),""))</f>
        <v/>
      </c>
    </row>
    <row r="595" spans="1:4" x14ac:dyDescent="0.3">
      <c r="A595" s="21"/>
      <c r="B595" s="21"/>
      <c r="C595" t="str">
        <f>IF(A595="","",COUNTIFS(DADOS!$O$2:$O$1000,1,DADOS!$C$2:$C$1000,A595))</f>
        <v/>
      </c>
      <c r="D595" t="str">
        <f>IF(C595="","",IF(C595&gt;0,COUNTIF($C$3:C595,"&gt;0"),""))</f>
        <v/>
      </c>
    </row>
    <row r="596" spans="1:4" x14ac:dyDescent="0.3">
      <c r="A596" s="21"/>
      <c r="B596" s="21"/>
      <c r="C596" t="str">
        <f>IF(A596="","",COUNTIFS(DADOS!$O$2:$O$1000,1,DADOS!$C$2:$C$1000,A596))</f>
        <v/>
      </c>
      <c r="D596" t="str">
        <f>IF(C596="","",IF(C596&gt;0,COUNTIF($C$3:C596,"&gt;0"),""))</f>
        <v/>
      </c>
    </row>
    <row r="597" spans="1:4" x14ac:dyDescent="0.3">
      <c r="A597" s="21"/>
      <c r="B597" s="21"/>
      <c r="C597" t="str">
        <f>IF(A597="","",COUNTIFS(DADOS!$O$2:$O$1000,1,DADOS!$C$2:$C$1000,A597))</f>
        <v/>
      </c>
      <c r="D597" t="str">
        <f>IF(C597="","",IF(C597&gt;0,COUNTIF($C$3:C597,"&gt;0"),""))</f>
        <v/>
      </c>
    </row>
    <row r="598" spans="1:4" x14ac:dyDescent="0.3">
      <c r="A598" s="21"/>
      <c r="B598" s="21"/>
      <c r="C598" t="str">
        <f>IF(A598="","",COUNTIFS(DADOS!$O$2:$O$1000,1,DADOS!$C$2:$C$1000,A598))</f>
        <v/>
      </c>
      <c r="D598" t="str">
        <f>IF(C598="","",IF(C598&gt;0,COUNTIF($C$3:C598,"&gt;0"),""))</f>
        <v/>
      </c>
    </row>
    <row r="599" spans="1:4" x14ac:dyDescent="0.3">
      <c r="A599" s="21"/>
      <c r="B599" s="21"/>
      <c r="C599" t="str">
        <f>IF(A599="","",COUNTIFS(DADOS!$O$2:$O$1000,1,DADOS!$C$2:$C$1000,A599))</f>
        <v/>
      </c>
      <c r="D599" t="str">
        <f>IF(C599="","",IF(C599&gt;0,COUNTIF($C$3:C599,"&gt;0"),""))</f>
        <v/>
      </c>
    </row>
    <row r="600" spans="1:4" x14ac:dyDescent="0.3">
      <c r="A600" s="21"/>
      <c r="B600" s="21"/>
      <c r="C600" t="str">
        <f>IF(A600="","",COUNTIFS(DADOS!$O$2:$O$1000,1,DADOS!$C$2:$C$1000,A600))</f>
        <v/>
      </c>
      <c r="D600" t="str">
        <f>IF(C600="","",IF(C600&gt;0,COUNTIF($C$3:C600,"&gt;0"),""))</f>
        <v/>
      </c>
    </row>
    <row r="601" spans="1:4" x14ac:dyDescent="0.3">
      <c r="A601" s="21"/>
      <c r="B601" s="21"/>
      <c r="C601" t="str">
        <f>IF(A601="","",COUNTIFS(DADOS!$O$2:$O$1000,1,DADOS!$C$2:$C$1000,A601))</f>
        <v/>
      </c>
      <c r="D601" t="str">
        <f>IF(C601="","",IF(C601&gt;0,COUNTIF($C$3:C601,"&gt;0"),""))</f>
        <v/>
      </c>
    </row>
    <row r="602" spans="1:4" x14ac:dyDescent="0.3">
      <c r="A602" s="21"/>
      <c r="B602" s="21"/>
      <c r="C602" t="str">
        <f>IF(A602="","",COUNTIFS(DADOS!$O$2:$O$1000,1,DADOS!$C$2:$C$1000,A602))</f>
        <v/>
      </c>
      <c r="D602" t="str">
        <f>IF(C602="","",IF(C602&gt;0,COUNTIF($C$3:C602,"&gt;0"),""))</f>
        <v/>
      </c>
    </row>
    <row r="603" spans="1:4" x14ac:dyDescent="0.3">
      <c r="A603" s="21"/>
      <c r="B603" s="21"/>
      <c r="C603" t="str">
        <f>IF(A603="","",COUNTIFS(DADOS!$O$2:$O$1000,1,DADOS!$C$2:$C$1000,A603))</f>
        <v/>
      </c>
      <c r="D603" t="str">
        <f>IF(C603="","",IF(C603&gt;0,COUNTIF($C$3:C603,"&gt;0"),""))</f>
        <v/>
      </c>
    </row>
    <row r="604" spans="1:4" x14ac:dyDescent="0.3">
      <c r="A604" s="21"/>
      <c r="B604" s="21"/>
      <c r="C604" t="str">
        <f>IF(A604="","",COUNTIFS(DADOS!$O$2:$O$1000,1,DADOS!$C$2:$C$1000,A604))</f>
        <v/>
      </c>
      <c r="D604" t="str">
        <f>IF(C604="","",IF(C604&gt;0,COUNTIF($C$3:C604,"&gt;0"),""))</f>
        <v/>
      </c>
    </row>
    <row r="605" spans="1:4" x14ac:dyDescent="0.3">
      <c r="A605" s="21"/>
      <c r="B605" s="21"/>
      <c r="C605" t="str">
        <f>IF(A605="","",COUNTIFS(DADOS!$O$2:$O$1000,1,DADOS!$C$2:$C$1000,A605))</f>
        <v/>
      </c>
      <c r="D605" t="str">
        <f>IF(C605="","",IF(C605&gt;0,COUNTIF($C$3:C605,"&gt;0"),""))</f>
        <v/>
      </c>
    </row>
    <row r="606" spans="1:4" x14ac:dyDescent="0.3">
      <c r="A606" s="21"/>
      <c r="B606" s="21"/>
      <c r="C606" t="str">
        <f>IF(A606="","",COUNTIFS(DADOS!$O$2:$O$1000,1,DADOS!$C$2:$C$1000,A606))</f>
        <v/>
      </c>
      <c r="D606" t="str">
        <f>IF(C606="","",IF(C606&gt;0,COUNTIF($C$3:C606,"&gt;0"),""))</f>
        <v/>
      </c>
    </row>
    <row r="607" spans="1:4" x14ac:dyDescent="0.3">
      <c r="A607" s="21"/>
      <c r="B607" s="21"/>
      <c r="C607" t="str">
        <f>IF(A607="","",COUNTIFS(DADOS!$O$2:$O$1000,1,DADOS!$C$2:$C$1000,A607))</f>
        <v/>
      </c>
      <c r="D607" t="str">
        <f>IF(C607="","",IF(C607&gt;0,COUNTIF($C$3:C607,"&gt;0"),""))</f>
        <v/>
      </c>
    </row>
    <row r="608" spans="1:4" x14ac:dyDescent="0.3">
      <c r="A608" s="21"/>
      <c r="B608" s="21"/>
      <c r="C608" t="str">
        <f>IF(A608="","",COUNTIFS(DADOS!$O$2:$O$1000,1,DADOS!$C$2:$C$1000,A608))</f>
        <v/>
      </c>
      <c r="D608" t="str">
        <f>IF(C608="","",IF(C608&gt;0,COUNTIF($C$3:C608,"&gt;0"),""))</f>
        <v/>
      </c>
    </row>
    <row r="609" spans="1:4" x14ac:dyDescent="0.3">
      <c r="A609" s="21"/>
      <c r="B609" s="21"/>
      <c r="C609" t="str">
        <f>IF(A609="","",COUNTIFS(DADOS!$O$2:$O$1000,1,DADOS!$C$2:$C$1000,A609))</f>
        <v/>
      </c>
      <c r="D609" t="str">
        <f>IF(C609="","",IF(C609&gt;0,COUNTIF($C$3:C609,"&gt;0"),""))</f>
        <v/>
      </c>
    </row>
    <row r="610" spans="1:4" x14ac:dyDescent="0.3">
      <c r="A610" s="21"/>
      <c r="B610" s="21"/>
      <c r="C610" t="str">
        <f>IF(A610="","",COUNTIFS(DADOS!$O$2:$O$1000,1,DADOS!$C$2:$C$1000,A610))</f>
        <v/>
      </c>
      <c r="D610" t="str">
        <f>IF(C610="","",IF(C610&gt;0,COUNTIF($C$3:C610,"&gt;0"),""))</f>
        <v/>
      </c>
    </row>
    <row r="611" spans="1:4" x14ac:dyDescent="0.3">
      <c r="A611" s="21"/>
      <c r="B611" s="21"/>
      <c r="C611" t="str">
        <f>IF(A611="","",COUNTIFS(DADOS!$O$2:$O$1000,1,DADOS!$C$2:$C$1000,A611))</f>
        <v/>
      </c>
      <c r="D611" t="str">
        <f>IF(C611="","",IF(C611&gt;0,COUNTIF($C$3:C611,"&gt;0"),""))</f>
        <v/>
      </c>
    </row>
    <row r="612" spans="1:4" x14ac:dyDescent="0.3">
      <c r="A612" s="21"/>
      <c r="B612" s="21"/>
      <c r="C612" t="str">
        <f>IF(A612="","",COUNTIFS(DADOS!$O$2:$O$1000,1,DADOS!$C$2:$C$1000,A612))</f>
        <v/>
      </c>
      <c r="D612" t="str">
        <f>IF(C612="","",IF(C612&gt;0,COUNTIF($C$3:C612,"&gt;0"),""))</f>
        <v/>
      </c>
    </row>
    <row r="613" spans="1:4" x14ac:dyDescent="0.3">
      <c r="A613" s="21"/>
      <c r="B613" s="21"/>
      <c r="C613" t="str">
        <f>IF(A613="","",COUNTIFS(DADOS!$O$2:$O$1000,1,DADOS!$C$2:$C$1000,A613))</f>
        <v/>
      </c>
      <c r="D613" t="str">
        <f>IF(C613="","",IF(C613&gt;0,COUNTIF($C$3:C613,"&gt;0"),""))</f>
        <v/>
      </c>
    </row>
    <row r="614" spans="1:4" x14ac:dyDescent="0.3">
      <c r="A614" s="21"/>
      <c r="B614" s="21"/>
      <c r="C614" t="str">
        <f>IF(A614="","",COUNTIFS(DADOS!$O$2:$O$1000,1,DADOS!$C$2:$C$1000,A614))</f>
        <v/>
      </c>
      <c r="D614" t="str">
        <f>IF(C614="","",IF(C614&gt;0,COUNTIF($C$3:C614,"&gt;0"),""))</f>
        <v/>
      </c>
    </row>
    <row r="615" spans="1:4" x14ac:dyDescent="0.3">
      <c r="A615" s="21"/>
      <c r="B615" s="21"/>
      <c r="C615" t="str">
        <f>IF(A615="","",COUNTIFS(DADOS!$O$2:$O$1000,1,DADOS!$C$2:$C$1000,A615))</f>
        <v/>
      </c>
      <c r="D615" t="str">
        <f>IF(C615="","",IF(C615&gt;0,COUNTIF($C$3:C615,"&gt;0"),""))</f>
        <v/>
      </c>
    </row>
    <row r="616" spans="1:4" x14ac:dyDescent="0.3">
      <c r="A616" s="21"/>
      <c r="B616" s="21"/>
      <c r="C616" t="str">
        <f>IF(A616="","",COUNTIFS(DADOS!$O$2:$O$1000,1,DADOS!$C$2:$C$1000,A616))</f>
        <v/>
      </c>
      <c r="D616" t="str">
        <f>IF(C616="","",IF(C616&gt;0,COUNTIF($C$3:C616,"&gt;0"),""))</f>
        <v/>
      </c>
    </row>
    <row r="617" spans="1:4" x14ac:dyDescent="0.3">
      <c r="A617" s="21"/>
      <c r="B617" s="21"/>
      <c r="C617" t="str">
        <f>IF(A617="","",COUNTIFS(DADOS!$O$2:$O$1000,1,DADOS!$C$2:$C$1000,A617))</f>
        <v/>
      </c>
      <c r="D617" t="str">
        <f>IF(C617="","",IF(C617&gt;0,COUNTIF($C$3:C617,"&gt;0"),""))</f>
        <v/>
      </c>
    </row>
    <row r="618" spans="1:4" x14ac:dyDescent="0.3">
      <c r="A618" s="21"/>
      <c r="B618" s="21"/>
      <c r="C618" t="str">
        <f>IF(A618="","",COUNTIFS(DADOS!$O$2:$O$1000,1,DADOS!$C$2:$C$1000,A618))</f>
        <v/>
      </c>
      <c r="D618" t="str">
        <f>IF(C618="","",IF(C618&gt;0,COUNTIF($C$3:C618,"&gt;0"),""))</f>
        <v/>
      </c>
    </row>
    <row r="619" spans="1:4" x14ac:dyDescent="0.3">
      <c r="A619" s="21"/>
      <c r="B619" s="21"/>
      <c r="C619" t="str">
        <f>IF(A619="","",COUNTIFS(DADOS!$O$2:$O$1000,1,DADOS!$C$2:$C$1000,A619))</f>
        <v/>
      </c>
      <c r="D619" t="str">
        <f>IF(C619="","",IF(C619&gt;0,COUNTIF($C$3:C619,"&gt;0"),""))</f>
        <v/>
      </c>
    </row>
    <row r="620" spans="1:4" x14ac:dyDescent="0.3">
      <c r="A620" s="21"/>
      <c r="B620" s="21"/>
      <c r="C620" t="str">
        <f>IF(A620="","",COUNTIFS(DADOS!$O$2:$O$1000,1,DADOS!$C$2:$C$1000,A620))</f>
        <v/>
      </c>
      <c r="D620" t="str">
        <f>IF(C620="","",IF(C620&gt;0,COUNTIF($C$3:C620,"&gt;0"),""))</f>
        <v/>
      </c>
    </row>
    <row r="621" spans="1:4" x14ac:dyDescent="0.3">
      <c r="A621" s="21"/>
      <c r="B621" s="21"/>
      <c r="C621" t="str">
        <f>IF(A621="","",COUNTIFS(DADOS!$O$2:$O$1000,1,DADOS!$C$2:$C$1000,A621))</f>
        <v/>
      </c>
      <c r="D621" t="str">
        <f>IF(C621="","",IF(C621&gt;0,COUNTIF($C$3:C621,"&gt;0"),""))</f>
        <v/>
      </c>
    </row>
    <row r="622" spans="1:4" x14ac:dyDescent="0.3">
      <c r="A622" s="21"/>
      <c r="B622" s="21"/>
      <c r="C622" t="str">
        <f>IF(A622="","",COUNTIFS(DADOS!$O$2:$O$1000,1,DADOS!$C$2:$C$1000,A622))</f>
        <v/>
      </c>
      <c r="D622" t="str">
        <f>IF(C622="","",IF(C622&gt;0,COUNTIF($C$3:C622,"&gt;0"),""))</f>
        <v/>
      </c>
    </row>
    <row r="623" spans="1:4" x14ac:dyDescent="0.3">
      <c r="A623" s="21"/>
      <c r="B623" s="21"/>
      <c r="C623" t="str">
        <f>IF(A623="","",COUNTIFS(DADOS!$O$2:$O$1000,1,DADOS!$C$2:$C$1000,A623))</f>
        <v/>
      </c>
      <c r="D623" t="str">
        <f>IF(C623="","",IF(C623&gt;0,COUNTIF($C$3:C623,"&gt;0"),""))</f>
        <v/>
      </c>
    </row>
    <row r="624" spans="1:4" x14ac:dyDescent="0.3">
      <c r="A624" s="21"/>
      <c r="B624" s="21"/>
      <c r="C624" t="str">
        <f>IF(A624="","",COUNTIFS(DADOS!$O$2:$O$1000,1,DADOS!$C$2:$C$1000,A624))</f>
        <v/>
      </c>
      <c r="D624" t="str">
        <f>IF(C624="","",IF(C624&gt;0,COUNTIF($C$3:C624,"&gt;0"),""))</f>
        <v/>
      </c>
    </row>
    <row r="625" spans="1:4" x14ac:dyDescent="0.3">
      <c r="A625" s="21"/>
      <c r="B625" s="21"/>
      <c r="C625" t="str">
        <f>IF(A625="","",COUNTIFS(DADOS!$O$2:$O$1000,1,DADOS!$C$2:$C$1000,A625))</f>
        <v/>
      </c>
      <c r="D625" t="str">
        <f>IF(C625="","",IF(C625&gt;0,COUNTIF($C$3:C625,"&gt;0"),""))</f>
        <v/>
      </c>
    </row>
    <row r="626" spans="1:4" x14ac:dyDescent="0.3">
      <c r="A626" s="21"/>
      <c r="B626" s="21"/>
      <c r="C626" t="str">
        <f>IF(A626="","",COUNTIFS(DADOS!$O$2:$O$1000,1,DADOS!$C$2:$C$1000,A626))</f>
        <v/>
      </c>
      <c r="D626" t="str">
        <f>IF(C626="","",IF(C626&gt;0,COUNTIF($C$3:C626,"&gt;0"),""))</f>
        <v/>
      </c>
    </row>
    <row r="627" spans="1:4" x14ac:dyDescent="0.3">
      <c r="A627" s="21"/>
      <c r="B627" s="21"/>
      <c r="C627" t="str">
        <f>IF(A627="","",COUNTIFS(DADOS!$O$2:$O$1000,1,DADOS!$C$2:$C$1000,A627))</f>
        <v/>
      </c>
      <c r="D627" t="str">
        <f>IF(C627="","",IF(C627&gt;0,COUNTIF($C$3:C627,"&gt;0"),""))</f>
        <v/>
      </c>
    </row>
    <row r="628" spans="1:4" x14ac:dyDescent="0.3">
      <c r="A628" s="21"/>
      <c r="B628" s="21"/>
      <c r="C628" t="str">
        <f>IF(A628="","",COUNTIFS(DADOS!$O$2:$O$1000,1,DADOS!$C$2:$C$1000,A628))</f>
        <v/>
      </c>
      <c r="D628" t="str">
        <f>IF(C628="","",IF(C628&gt;0,COUNTIF($C$3:C628,"&gt;0"),""))</f>
        <v/>
      </c>
    </row>
    <row r="629" spans="1:4" x14ac:dyDescent="0.3">
      <c r="A629" s="21"/>
      <c r="B629" s="21"/>
      <c r="C629" t="str">
        <f>IF(A629="","",COUNTIFS(DADOS!$O$2:$O$1000,1,DADOS!$C$2:$C$1000,A629))</f>
        <v/>
      </c>
      <c r="D629" t="str">
        <f>IF(C629="","",IF(C629&gt;0,COUNTIF($C$3:C629,"&gt;0"),""))</f>
        <v/>
      </c>
    </row>
    <row r="630" spans="1:4" x14ac:dyDescent="0.3">
      <c r="A630" s="21"/>
      <c r="B630" s="21"/>
      <c r="C630" t="str">
        <f>IF(A630="","",COUNTIFS(DADOS!$O$2:$O$1000,1,DADOS!$C$2:$C$1000,A630))</f>
        <v/>
      </c>
      <c r="D630" t="str">
        <f>IF(C630="","",IF(C630&gt;0,COUNTIF($C$3:C630,"&gt;0"),""))</f>
        <v/>
      </c>
    </row>
    <row r="631" spans="1:4" x14ac:dyDescent="0.3">
      <c r="A631" s="21"/>
      <c r="B631" s="21"/>
      <c r="C631" t="str">
        <f>IF(A631="","",COUNTIFS(DADOS!$O$2:$O$1000,1,DADOS!$C$2:$C$1000,A631))</f>
        <v/>
      </c>
      <c r="D631" t="str">
        <f>IF(C631="","",IF(C631&gt;0,COUNTIF($C$3:C631,"&gt;0"),""))</f>
        <v/>
      </c>
    </row>
    <row r="632" spans="1:4" x14ac:dyDescent="0.3">
      <c r="A632" s="21"/>
      <c r="B632" s="21"/>
      <c r="C632" t="str">
        <f>IF(A632="","",COUNTIFS(DADOS!$O$2:$O$1000,1,DADOS!$C$2:$C$1000,A632))</f>
        <v/>
      </c>
      <c r="D632" t="str">
        <f>IF(C632="","",IF(C632&gt;0,COUNTIF($C$3:C632,"&gt;0"),""))</f>
        <v/>
      </c>
    </row>
    <row r="633" spans="1:4" x14ac:dyDescent="0.3">
      <c r="A633" s="21"/>
      <c r="B633" s="21"/>
      <c r="C633" t="str">
        <f>IF(A633="","",COUNTIFS(DADOS!$O$2:$O$1000,1,DADOS!$C$2:$C$1000,A633))</f>
        <v/>
      </c>
      <c r="D633" t="str">
        <f>IF(C633="","",IF(C633&gt;0,COUNTIF($C$3:C633,"&gt;0"),""))</f>
        <v/>
      </c>
    </row>
    <row r="634" spans="1:4" x14ac:dyDescent="0.3">
      <c r="A634" s="21"/>
      <c r="B634" s="21"/>
      <c r="C634" t="str">
        <f>IF(A634="","",COUNTIFS(DADOS!$O$2:$O$1000,1,DADOS!$C$2:$C$1000,A634))</f>
        <v/>
      </c>
      <c r="D634" t="str">
        <f>IF(C634="","",IF(C634&gt;0,COUNTIF($C$3:C634,"&gt;0"),""))</f>
        <v/>
      </c>
    </row>
    <row r="635" spans="1:4" x14ac:dyDescent="0.3">
      <c r="A635" s="21"/>
      <c r="B635" s="21"/>
      <c r="C635" t="str">
        <f>IF(A635="","",COUNTIFS(DADOS!$O$2:$O$1000,1,DADOS!$C$2:$C$1000,A635))</f>
        <v/>
      </c>
      <c r="D635" t="str">
        <f>IF(C635="","",IF(C635&gt;0,COUNTIF($C$3:C635,"&gt;0"),""))</f>
        <v/>
      </c>
    </row>
    <row r="636" spans="1:4" x14ac:dyDescent="0.3">
      <c r="A636" s="21"/>
      <c r="B636" s="21"/>
      <c r="C636" t="str">
        <f>IF(A636="","",COUNTIFS(DADOS!$O$2:$O$1000,1,DADOS!$C$2:$C$1000,A636))</f>
        <v/>
      </c>
      <c r="D636" t="str">
        <f>IF(C636="","",IF(C636&gt;0,COUNTIF($C$3:C636,"&gt;0"),""))</f>
        <v/>
      </c>
    </row>
    <row r="637" spans="1:4" x14ac:dyDescent="0.3">
      <c r="A637" s="21"/>
      <c r="B637" s="21"/>
      <c r="C637" t="str">
        <f>IF(A637="","",COUNTIFS(DADOS!$O$2:$O$1000,1,DADOS!$C$2:$C$1000,A637))</f>
        <v/>
      </c>
      <c r="D637" t="str">
        <f>IF(C637="","",IF(C637&gt;0,COUNTIF($C$3:C637,"&gt;0"),""))</f>
        <v/>
      </c>
    </row>
    <row r="638" spans="1:4" x14ac:dyDescent="0.3">
      <c r="A638" s="21"/>
      <c r="B638" s="21"/>
      <c r="C638" t="str">
        <f>IF(A638="","",COUNTIFS(DADOS!$O$2:$O$1000,1,DADOS!$C$2:$C$1000,A638))</f>
        <v/>
      </c>
      <c r="D638" t="str">
        <f>IF(C638="","",IF(C638&gt;0,COUNTIF($C$3:C638,"&gt;0"),""))</f>
        <v/>
      </c>
    </row>
    <row r="639" spans="1:4" x14ac:dyDescent="0.3">
      <c r="A639" s="21"/>
      <c r="B639" s="21"/>
      <c r="C639" t="str">
        <f>IF(A639="","",COUNTIFS(DADOS!$O$2:$O$1000,1,DADOS!$C$2:$C$1000,A639))</f>
        <v/>
      </c>
      <c r="D639" t="str">
        <f>IF(C639="","",IF(C639&gt;0,COUNTIF($C$3:C639,"&gt;0"),""))</f>
        <v/>
      </c>
    </row>
    <row r="640" spans="1:4" x14ac:dyDescent="0.3">
      <c r="A640" s="21"/>
      <c r="B640" s="21"/>
      <c r="C640" t="str">
        <f>IF(A640="","",COUNTIFS(DADOS!$O$2:$O$1000,1,DADOS!$C$2:$C$1000,A640))</f>
        <v/>
      </c>
      <c r="D640" t="str">
        <f>IF(C640="","",IF(C640&gt;0,COUNTIF($C$3:C640,"&gt;0"),""))</f>
        <v/>
      </c>
    </row>
    <row r="641" spans="1:4" x14ac:dyDescent="0.3">
      <c r="A641" s="21"/>
      <c r="B641" s="21"/>
      <c r="C641" t="str">
        <f>IF(A641="","",COUNTIFS(DADOS!$O$2:$O$1000,1,DADOS!$C$2:$C$1000,A641))</f>
        <v/>
      </c>
      <c r="D641" t="str">
        <f>IF(C641="","",IF(C641&gt;0,COUNTIF($C$3:C641,"&gt;0"),""))</f>
        <v/>
      </c>
    </row>
    <row r="642" spans="1:4" x14ac:dyDescent="0.3">
      <c r="A642" s="21"/>
      <c r="B642" s="21"/>
      <c r="C642" t="str">
        <f>IF(A642="","",COUNTIFS(DADOS!$O$2:$O$1000,1,DADOS!$C$2:$C$1000,A642))</f>
        <v/>
      </c>
      <c r="D642" t="str">
        <f>IF(C642="","",IF(C642&gt;0,COUNTIF($C$3:C642,"&gt;0"),""))</f>
        <v/>
      </c>
    </row>
    <row r="643" spans="1:4" x14ac:dyDescent="0.3">
      <c r="A643" s="21"/>
      <c r="B643" s="21"/>
      <c r="C643" t="str">
        <f>IF(A643="","",COUNTIFS(DADOS!$O$2:$O$1000,1,DADOS!$C$2:$C$1000,A643))</f>
        <v/>
      </c>
      <c r="D643" t="str">
        <f>IF(C643="","",IF(C643&gt;0,COUNTIF($C$3:C643,"&gt;0"),""))</f>
        <v/>
      </c>
    </row>
    <row r="644" spans="1:4" x14ac:dyDescent="0.3">
      <c r="A644" s="21"/>
      <c r="B644" s="21"/>
      <c r="C644" t="str">
        <f>IF(A644="","",COUNTIFS(DADOS!$O$2:$O$1000,1,DADOS!$C$2:$C$1000,A644))</f>
        <v/>
      </c>
      <c r="D644" t="str">
        <f>IF(C644="","",IF(C644&gt;0,COUNTIF($C$3:C644,"&gt;0"),""))</f>
        <v/>
      </c>
    </row>
    <row r="645" spans="1:4" x14ac:dyDescent="0.3">
      <c r="A645" s="21"/>
      <c r="B645" s="21"/>
      <c r="C645" t="str">
        <f>IF(A645="","",COUNTIFS(DADOS!$O$2:$O$1000,1,DADOS!$C$2:$C$1000,A645))</f>
        <v/>
      </c>
      <c r="D645" t="str">
        <f>IF(C645="","",IF(C645&gt;0,COUNTIF($C$3:C645,"&gt;0"),""))</f>
        <v/>
      </c>
    </row>
    <row r="646" spans="1:4" x14ac:dyDescent="0.3">
      <c r="A646" s="21"/>
      <c r="B646" s="21"/>
      <c r="C646" t="str">
        <f>IF(A646="","",COUNTIFS(DADOS!$O$2:$O$1000,1,DADOS!$C$2:$C$1000,A646))</f>
        <v/>
      </c>
      <c r="D646" t="str">
        <f>IF(C646="","",IF(C646&gt;0,COUNTIF($C$3:C646,"&gt;0"),""))</f>
        <v/>
      </c>
    </row>
    <row r="647" spans="1:4" x14ac:dyDescent="0.3">
      <c r="A647" s="21"/>
      <c r="B647" s="21"/>
      <c r="C647" t="str">
        <f>IF(A647="","",COUNTIFS(DADOS!$O$2:$O$1000,1,DADOS!$C$2:$C$1000,A647))</f>
        <v/>
      </c>
      <c r="D647" t="str">
        <f>IF(C647="","",IF(C647&gt;0,COUNTIF($C$3:C647,"&gt;0"),""))</f>
        <v/>
      </c>
    </row>
    <row r="648" spans="1:4" x14ac:dyDescent="0.3">
      <c r="A648" s="21"/>
      <c r="B648" s="21"/>
      <c r="C648" t="str">
        <f>IF(A648="","",COUNTIFS(DADOS!$O$2:$O$1000,1,DADOS!$C$2:$C$1000,A648))</f>
        <v/>
      </c>
      <c r="D648" t="str">
        <f>IF(C648="","",IF(C648&gt;0,COUNTIF($C$3:C648,"&gt;0"),""))</f>
        <v/>
      </c>
    </row>
    <row r="649" spans="1:4" x14ac:dyDescent="0.3">
      <c r="A649" s="21"/>
      <c r="B649" s="21"/>
      <c r="C649" t="str">
        <f>IF(A649="","",COUNTIFS(DADOS!$O$2:$O$1000,1,DADOS!$C$2:$C$1000,A649))</f>
        <v/>
      </c>
      <c r="D649" t="str">
        <f>IF(C649="","",IF(C649&gt;0,COUNTIF($C$3:C649,"&gt;0"),""))</f>
        <v/>
      </c>
    </row>
    <row r="650" spans="1:4" x14ac:dyDescent="0.3">
      <c r="A650" s="21"/>
      <c r="B650" s="21"/>
      <c r="C650" t="str">
        <f>IF(A650="","",COUNTIFS(DADOS!$O$2:$O$1000,1,DADOS!$C$2:$C$1000,A650))</f>
        <v/>
      </c>
      <c r="D650" t="str">
        <f>IF(C650="","",IF(C650&gt;0,COUNTIF($C$3:C650,"&gt;0"),""))</f>
        <v/>
      </c>
    </row>
    <row r="651" spans="1:4" x14ac:dyDescent="0.3">
      <c r="A651" s="21"/>
      <c r="B651" s="21"/>
      <c r="C651" t="str">
        <f>IF(A651="","",COUNTIFS(DADOS!$O$2:$O$1000,1,DADOS!$C$2:$C$1000,A651))</f>
        <v/>
      </c>
      <c r="D651" t="str">
        <f>IF(C651="","",IF(C651&gt;0,COUNTIF($C$3:C651,"&gt;0"),""))</f>
        <v/>
      </c>
    </row>
    <row r="652" spans="1:4" x14ac:dyDescent="0.3">
      <c r="A652" s="21"/>
      <c r="B652" s="21"/>
      <c r="C652" t="str">
        <f>IF(A652="","",COUNTIFS(DADOS!$O$2:$O$1000,1,DADOS!$C$2:$C$1000,A652))</f>
        <v/>
      </c>
      <c r="D652" t="str">
        <f>IF(C652="","",IF(C652&gt;0,COUNTIF($C$3:C652,"&gt;0"),""))</f>
        <v/>
      </c>
    </row>
    <row r="653" spans="1:4" x14ac:dyDescent="0.3">
      <c r="A653" s="21"/>
      <c r="B653" s="21"/>
      <c r="C653" t="str">
        <f>IF(A653="","",COUNTIFS(DADOS!$O$2:$O$1000,1,DADOS!$C$2:$C$1000,A653))</f>
        <v/>
      </c>
      <c r="D653" t="str">
        <f>IF(C653="","",IF(C653&gt;0,COUNTIF($C$3:C653,"&gt;0"),""))</f>
        <v/>
      </c>
    </row>
    <row r="654" spans="1:4" x14ac:dyDescent="0.3">
      <c r="A654" s="21"/>
      <c r="B654" s="21"/>
      <c r="C654" t="str">
        <f>IF(A654="","",COUNTIFS(DADOS!$O$2:$O$1000,1,DADOS!$C$2:$C$1000,A654))</f>
        <v/>
      </c>
      <c r="D654" t="str">
        <f>IF(C654="","",IF(C654&gt;0,COUNTIF($C$3:C654,"&gt;0"),""))</f>
        <v/>
      </c>
    </row>
    <row r="655" spans="1:4" x14ac:dyDescent="0.3">
      <c r="A655" s="21"/>
      <c r="B655" s="21"/>
      <c r="C655" t="str">
        <f>IF(A655="","",COUNTIFS(DADOS!$O$2:$O$1000,1,DADOS!$C$2:$C$1000,A655))</f>
        <v/>
      </c>
      <c r="D655" t="str">
        <f>IF(C655="","",IF(C655&gt;0,COUNTIF($C$3:C655,"&gt;0"),""))</f>
        <v/>
      </c>
    </row>
    <row r="656" spans="1:4" x14ac:dyDescent="0.3">
      <c r="A656" s="21"/>
      <c r="B656" s="21"/>
      <c r="C656" t="str">
        <f>IF(A656="","",COUNTIFS(DADOS!$O$2:$O$1000,1,DADOS!$C$2:$C$1000,A656))</f>
        <v/>
      </c>
      <c r="D656" t="str">
        <f>IF(C656="","",IF(C656&gt;0,COUNTIF($C$3:C656,"&gt;0"),""))</f>
        <v/>
      </c>
    </row>
    <row r="657" spans="1:4" x14ac:dyDescent="0.3">
      <c r="A657" s="21"/>
      <c r="B657" s="21"/>
      <c r="C657" t="str">
        <f>IF(A657="","",COUNTIFS(DADOS!$O$2:$O$1000,1,DADOS!$C$2:$C$1000,A657))</f>
        <v/>
      </c>
      <c r="D657" t="str">
        <f>IF(C657="","",IF(C657&gt;0,COUNTIF($C$3:C657,"&gt;0"),""))</f>
        <v/>
      </c>
    </row>
    <row r="658" spans="1:4" x14ac:dyDescent="0.3">
      <c r="A658" s="21"/>
      <c r="B658" s="21"/>
      <c r="C658" t="str">
        <f>IF(A658="","",COUNTIFS(DADOS!$O$2:$O$1000,1,DADOS!$C$2:$C$1000,A658))</f>
        <v/>
      </c>
      <c r="D658" t="str">
        <f>IF(C658="","",IF(C658&gt;0,COUNTIF($C$3:C658,"&gt;0"),""))</f>
        <v/>
      </c>
    </row>
    <row r="659" spans="1:4" x14ac:dyDescent="0.3">
      <c r="A659" s="21"/>
      <c r="B659" s="21"/>
      <c r="C659" t="str">
        <f>IF(A659="","",COUNTIFS(DADOS!$O$2:$O$1000,1,DADOS!$C$2:$C$1000,A659))</f>
        <v/>
      </c>
      <c r="D659" t="str">
        <f>IF(C659="","",IF(C659&gt;0,COUNTIF($C$3:C659,"&gt;0"),""))</f>
        <v/>
      </c>
    </row>
    <row r="660" spans="1:4" x14ac:dyDescent="0.3">
      <c r="A660" s="21"/>
      <c r="B660" s="21"/>
      <c r="C660" t="str">
        <f>IF(A660="","",COUNTIFS(DADOS!$O$2:$O$1000,1,DADOS!$C$2:$C$1000,A660))</f>
        <v/>
      </c>
      <c r="D660" t="str">
        <f>IF(C660="","",IF(C660&gt;0,COUNTIF($C$3:C660,"&gt;0"),""))</f>
        <v/>
      </c>
    </row>
    <row r="661" spans="1:4" x14ac:dyDescent="0.3">
      <c r="A661" s="21"/>
      <c r="B661" s="21"/>
      <c r="C661" t="str">
        <f>IF(A661="","",COUNTIFS(DADOS!$O$2:$O$1000,1,DADOS!$C$2:$C$1000,A661))</f>
        <v/>
      </c>
      <c r="D661" t="str">
        <f>IF(C661="","",IF(C661&gt;0,COUNTIF($C$3:C661,"&gt;0"),""))</f>
        <v/>
      </c>
    </row>
    <row r="662" spans="1:4" x14ac:dyDescent="0.3">
      <c r="A662" s="21"/>
      <c r="B662" s="21"/>
      <c r="C662" t="str">
        <f>IF(A662="","",COUNTIFS(DADOS!$O$2:$O$1000,1,DADOS!$C$2:$C$1000,A662))</f>
        <v/>
      </c>
      <c r="D662" t="str">
        <f>IF(C662="","",IF(C662&gt;0,COUNTIF($C$3:C662,"&gt;0"),""))</f>
        <v/>
      </c>
    </row>
    <row r="663" spans="1:4" x14ac:dyDescent="0.3">
      <c r="A663" s="21"/>
      <c r="B663" s="21"/>
      <c r="C663" t="str">
        <f>IF(A663="","",COUNTIFS(DADOS!$O$2:$O$1000,1,DADOS!$C$2:$C$1000,A663))</f>
        <v/>
      </c>
      <c r="D663" t="str">
        <f>IF(C663="","",IF(C663&gt;0,COUNTIF($C$3:C663,"&gt;0"),""))</f>
        <v/>
      </c>
    </row>
    <row r="664" spans="1:4" x14ac:dyDescent="0.3">
      <c r="A664" s="21"/>
      <c r="B664" s="21"/>
      <c r="C664" t="str">
        <f>IF(A664="","",COUNTIFS(DADOS!$O$2:$O$1000,1,DADOS!$C$2:$C$1000,A664))</f>
        <v/>
      </c>
      <c r="D664" t="str">
        <f>IF(C664="","",IF(C664&gt;0,COUNTIF($C$3:C664,"&gt;0"),""))</f>
        <v/>
      </c>
    </row>
    <row r="665" spans="1:4" x14ac:dyDescent="0.3">
      <c r="A665" s="21"/>
      <c r="B665" s="21"/>
      <c r="C665" t="str">
        <f>IF(A665="","",COUNTIFS(DADOS!$O$2:$O$1000,1,DADOS!$C$2:$C$1000,A665))</f>
        <v/>
      </c>
      <c r="D665" t="str">
        <f>IF(C665="","",IF(C665&gt;0,COUNTIF($C$3:C665,"&gt;0"),""))</f>
        <v/>
      </c>
    </row>
    <row r="666" spans="1:4" x14ac:dyDescent="0.3">
      <c r="A666" s="21"/>
      <c r="B666" s="21"/>
      <c r="C666" t="str">
        <f>IF(A666="","",COUNTIFS(DADOS!$O$2:$O$1000,1,DADOS!$C$2:$C$1000,A666))</f>
        <v/>
      </c>
      <c r="D666" t="str">
        <f>IF(C666="","",IF(C666&gt;0,COUNTIF($C$3:C666,"&gt;0"),""))</f>
        <v/>
      </c>
    </row>
    <row r="667" spans="1:4" x14ac:dyDescent="0.3">
      <c r="A667" s="21"/>
      <c r="B667" s="21"/>
      <c r="C667" t="str">
        <f>IF(A667="","",COUNTIFS(DADOS!$O$2:$O$1000,1,DADOS!$C$2:$C$1000,A667))</f>
        <v/>
      </c>
      <c r="D667" t="str">
        <f>IF(C667="","",IF(C667&gt;0,COUNTIF($C$3:C667,"&gt;0"),""))</f>
        <v/>
      </c>
    </row>
    <row r="668" spans="1:4" x14ac:dyDescent="0.3">
      <c r="A668" s="21"/>
      <c r="B668" s="21"/>
      <c r="C668" t="str">
        <f>IF(A668="","",COUNTIFS(DADOS!$O$2:$O$1000,1,DADOS!$C$2:$C$1000,A668))</f>
        <v/>
      </c>
      <c r="D668" t="str">
        <f>IF(C668="","",IF(C668&gt;0,COUNTIF($C$3:C668,"&gt;0"),""))</f>
        <v/>
      </c>
    </row>
    <row r="669" spans="1:4" x14ac:dyDescent="0.3">
      <c r="A669" s="21"/>
      <c r="B669" s="21"/>
      <c r="C669" t="str">
        <f>IF(A669="","",COUNTIFS(DADOS!$O$2:$O$1000,1,DADOS!$C$2:$C$1000,A669))</f>
        <v/>
      </c>
      <c r="D669" t="str">
        <f>IF(C669="","",IF(C669&gt;0,COUNTIF($C$3:C669,"&gt;0"),""))</f>
        <v/>
      </c>
    </row>
    <row r="670" spans="1:4" x14ac:dyDescent="0.3">
      <c r="A670" s="21"/>
      <c r="B670" s="21"/>
      <c r="C670" t="str">
        <f>IF(A670="","",COUNTIFS(DADOS!$O$2:$O$1000,1,DADOS!$C$2:$C$1000,A670))</f>
        <v/>
      </c>
      <c r="D670" t="str">
        <f>IF(C670="","",IF(C670&gt;0,COUNTIF($C$3:C670,"&gt;0"),""))</f>
        <v/>
      </c>
    </row>
    <row r="671" spans="1:4" x14ac:dyDescent="0.3">
      <c r="A671" s="21"/>
      <c r="B671" s="21"/>
      <c r="C671" t="str">
        <f>IF(A671="","",COUNTIFS(DADOS!$O$2:$O$1000,1,DADOS!$C$2:$C$1000,A671))</f>
        <v/>
      </c>
      <c r="D671" t="str">
        <f>IF(C671="","",IF(C671&gt;0,COUNTIF($C$3:C671,"&gt;0"),""))</f>
        <v/>
      </c>
    </row>
    <row r="672" spans="1:4" x14ac:dyDescent="0.3">
      <c r="A672" s="21"/>
      <c r="B672" s="21"/>
      <c r="C672" t="str">
        <f>IF(A672="","",COUNTIFS(DADOS!$O$2:$O$1000,1,DADOS!$C$2:$C$1000,A672))</f>
        <v/>
      </c>
      <c r="D672" t="str">
        <f>IF(C672="","",IF(C672&gt;0,COUNTIF($C$3:C672,"&gt;0"),""))</f>
        <v/>
      </c>
    </row>
    <row r="673" spans="1:4" x14ac:dyDescent="0.3">
      <c r="A673" s="21"/>
      <c r="B673" s="21"/>
      <c r="C673" t="str">
        <f>IF(A673="","",COUNTIFS(DADOS!$O$2:$O$1000,1,DADOS!$C$2:$C$1000,A673))</f>
        <v/>
      </c>
      <c r="D673" t="str">
        <f>IF(C673="","",IF(C673&gt;0,COUNTIF($C$3:C673,"&gt;0"),""))</f>
        <v/>
      </c>
    </row>
    <row r="674" spans="1:4" x14ac:dyDescent="0.3">
      <c r="A674" s="21"/>
      <c r="B674" s="21"/>
      <c r="C674" t="str">
        <f>IF(A674="","",COUNTIFS(DADOS!$O$2:$O$1000,1,DADOS!$C$2:$C$1000,A674))</f>
        <v/>
      </c>
      <c r="D674" t="str">
        <f>IF(C674="","",IF(C674&gt;0,COUNTIF($C$3:C674,"&gt;0"),""))</f>
        <v/>
      </c>
    </row>
    <row r="675" spans="1:4" x14ac:dyDescent="0.3">
      <c r="A675" s="21"/>
      <c r="B675" s="21"/>
      <c r="C675" t="str">
        <f>IF(A675="","",COUNTIFS(DADOS!$O$2:$O$1000,1,DADOS!$C$2:$C$1000,A675))</f>
        <v/>
      </c>
      <c r="D675" t="str">
        <f>IF(C675="","",IF(C675&gt;0,COUNTIF($C$3:C675,"&gt;0"),""))</f>
        <v/>
      </c>
    </row>
    <row r="676" spans="1:4" x14ac:dyDescent="0.3">
      <c r="A676" s="21"/>
      <c r="B676" s="21"/>
      <c r="C676" t="str">
        <f>IF(A676="","",COUNTIFS(DADOS!$O$2:$O$1000,1,DADOS!$C$2:$C$1000,A676))</f>
        <v/>
      </c>
      <c r="D676" t="str">
        <f>IF(C676="","",IF(C676&gt;0,COUNTIF($C$3:C676,"&gt;0"),""))</f>
        <v/>
      </c>
    </row>
    <row r="677" spans="1:4" x14ac:dyDescent="0.3">
      <c r="A677" s="21"/>
      <c r="B677" s="21"/>
      <c r="C677" t="str">
        <f>IF(A677="","",COUNTIFS(DADOS!$O$2:$O$1000,1,DADOS!$C$2:$C$1000,A677))</f>
        <v/>
      </c>
      <c r="D677" t="str">
        <f>IF(C677="","",IF(C677&gt;0,COUNTIF($C$3:C677,"&gt;0"),""))</f>
        <v/>
      </c>
    </row>
    <row r="678" spans="1:4" x14ac:dyDescent="0.3">
      <c r="A678" s="21"/>
      <c r="B678" s="21"/>
      <c r="C678" t="str">
        <f>IF(A678="","",COUNTIFS(DADOS!$O$2:$O$1000,1,DADOS!$C$2:$C$1000,A678))</f>
        <v/>
      </c>
      <c r="D678" t="str">
        <f>IF(C678="","",IF(C678&gt;0,COUNTIF($C$3:C678,"&gt;0"),""))</f>
        <v/>
      </c>
    </row>
    <row r="679" spans="1:4" x14ac:dyDescent="0.3">
      <c r="A679" s="21"/>
      <c r="B679" s="21"/>
      <c r="C679" t="str">
        <f>IF(A679="","",COUNTIFS(DADOS!$O$2:$O$1000,1,DADOS!$C$2:$C$1000,A679))</f>
        <v/>
      </c>
      <c r="D679" t="str">
        <f>IF(C679="","",IF(C679&gt;0,COUNTIF($C$3:C679,"&gt;0"),""))</f>
        <v/>
      </c>
    </row>
    <row r="680" spans="1:4" x14ac:dyDescent="0.3">
      <c r="A680" s="21"/>
      <c r="B680" s="21"/>
      <c r="C680" t="str">
        <f>IF(A680="","",COUNTIFS(DADOS!$O$2:$O$1000,1,DADOS!$C$2:$C$1000,A680))</f>
        <v/>
      </c>
      <c r="D680" t="str">
        <f>IF(C680="","",IF(C680&gt;0,COUNTIF($C$3:C680,"&gt;0"),""))</f>
        <v/>
      </c>
    </row>
    <row r="681" spans="1:4" x14ac:dyDescent="0.3">
      <c r="A681" s="21"/>
      <c r="B681" s="21"/>
      <c r="C681" t="str">
        <f>IF(A681="","",COUNTIFS(DADOS!$O$2:$O$1000,1,DADOS!$C$2:$C$1000,A681))</f>
        <v/>
      </c>
      <c r="D681" t="str">
        <f>IF(C681="","",IF(C681&gt;0,COUNTIF($C$3:C681,"&gt;0"),""))</f>
        <v/>
      </c>
    </row>
    <row r="682" spans="1:4" x14ac:dyDescent="0.3">
      <c r="A682" s="21"/>
      <c r="B682" s="21"/>
      <c r="C682" t="str">
        <f>IF(A682="","",COUNTIFS(DADOS!$O$2:$O$1000,1,DADOS!$C$2:$C$1000,A682))</f>
        <v/>
      </c>
      <c r="D682" t="str">
        <f>IF(C682="","",IF(C682&gt;0,COUNTIF($C$3:C682,"&gt;0"),""))</f>
        <v/>
      </c>
    </row>
    <row r="683" spans="1:4" x14ac:dyDescent="0.3">
      <c r="A683" s="21"/>
      <c r="B683" s="21"/>
      <c r="C683" t="str">
        <f>IF(A683="","",COUNTIFS(DADOS!$O$2:$O$1000,1,DADOS!$C$2:$C$1000,A683))</f>
        <v/>
      </c>
      <c r="D683" t="str">
        <f>IF(C683="","",IF(C683&gt;0,COUNTIF($C$3:C683,"&gt;0"),""))</f>
        <v/>
      </c>
    </row>
    <row r="684" spans="1:4" x14ac:dyDescent="0.3">
      <c r="A684" s="21"/>
      <c r="B684" s="21"/>
      <c r="C684" t="str">
        <f>IF(A684="","",COUNTIFS(DADOS!$O$2:$O$1000,1,DADOS!$C$2:$C$1000,A684))</f>
        <v/>
      </c>
      <c r="D684" t="str">
        <f>IF(C684="","",IF(C684&gt;0,COUNTIF($C$3:C684,"&gt;0"),""))</f>
        <v/>
      </c>
    </row>
    <row r="685" spans="1:4" x14ac:dyDescent="0.3">
      <c r="A685" s="21"/>
      <c r="B685" s="21"/>
      <c r="C685" t="str">
        <f>IF(A685="","",COUNTIFS(DADOS!$O$2:$O$1000,1,DADOS!$C$2:$C$1000,A685))</f>
        <v/>
      </c>
      <c r="D685" t="str">
        <f>IF(C685="","",IF(C685&gt;0,COUNTIF($C$3:C685,"&gt;0"),""))</f>
        <v/>
      </c>
    </row>
    <row r="686" spans="1:4" x14ac:dyDescent="0.3">
      <c r="A686" s="21"/>
      <c r="B686" s="21"/>
      <c r="C686" t="str">
        <f>IF(A686="","",COUNTIFS(DADOS!$O$2:$O$1000,1,DADOS!$C$2:$C$1000,A686))</f>
        <v/>
      </c>
      <c r="D686" t="str">
        <f>IF(C686="","",IF(C686&gt;0,COUNTIF($C$3:C686,"&gt;0"),""))</f>
        <v/>
      </c>
    </row>
    <row r="687" spans="1:4" x14ac:dyDescent="0.3">
      <c r="A687" s="21"/>
      <c r="B687" s="21"/>
      <c r="C687" t="str">
        <f>IF(A687="","",COUNTIFS(DADOS!$O$2:$O$1000,1,DADOS!$C$2:$C$1000,A687))</f>
        <v/>
      </c>
      <c r="D687" t="str">
        <f>IF(C687="","",IF(C687&gt;0,COUNTIF($C$3:C687,"&gt;0"),""))</f>
        <v/>
      </c>
    </row>
    <row r="688" spans="1:4" x14ac:dyDescent="0.3">
      <c r="A688" s="21"/>
      <c r="B688" s="21"/>
      <c r="C688" t="str">
        <f>IF(A688="","",COUNTIFS(DADOS!$O$2:$O$1000,1,DADOS!$C$2:$C$1000,A688))</f>
        <v/>
      </c>
      <c r="D688" t="str">
        <f>IF(C688="","",IF(C688&gt;0,COUNTIF($C$3:C688,"&gt;0"),""))</f>
        <v/>
      </c>
    </row>
    <row r="689" spans="1:4" x14ac:dyDescent="0.3">
      <c r="A689" s="21"/>
      <c r="B689" s="21"/>
      <c r="C689" t="str">
        <f>IF(A689="","",COUNTIFS(DADOS!$O$2:$O$1000,1,DADOS!$C$2:$C$1000,A689))</f>
        <v/>
      </c>
      <c r="D689" t="str">
        <f>IF(C689="","",IF(C689&gt;0,COUNTIF($C$3:C689,"&gt;0"),""))</f>
        <v/>
      </c>
    </row>
    <row r="690" spans="1:4" x14ac:dyDescent="0.3">
      <c r="A690" s="21"/>
      <c r="B690" s="21"/>
      <c r="C690" t="str">
        <f>IF(A690="","",COUNTIFS(DADOS!$O$2:$O$1000,1,DADOS!$C$2:$C$1000,A690))</f>
        <v/>
      </c>
      <c r="D690" t="str">
        <f>IF(C690="","",IF(C690&gt;0,COUNTIF($C$3:C690,"&gt;0"),""))</f>
        <v/>
      </c>
    </row>
    <row r="691" spans="1:4" x14ac:dyDescent="0.3">
      <c r="A691" s="21"/>
      <c r="B691" s="21"/>
      <c r="C691" t="str">
        <f>IF(A691="","",COUNTIFS(DADOS!$O$2:$O$1000,1,DADOS!$C$2:$C$1000,A691))</f>
        <v/>
      </c>
      <c r="D691" t="str">
        <f>IF(C691="","",IF(C691&gt;0,COUNTIF($C$3:C691,"&gt;0"),""))</f>
        <v/>
      </c>
    </row>
    <row r="692" spans="1:4" x14ac:dyDescent="0.3">
      <c r="A692" s="21"/>
      <c r="B692" s="21"/>
      <c r="C692" t="str">
        <f>IF(A692="","",COUNTIFS(DADOS!$O$2:$O$1000,1,DADOS!$C$2:$C$1000,A692))</f>
        <v/>
      </c>
      <c r="D692" t="str">
        <f>IF(C692="","",IF(C692&gt;0,COUNTIF($C$3:C692,"&gt;0"),""))</f>
        <v/>
      </c>
    </row>
    <row r="693" spans="1:4" x14ac:dyDescent="0.3">
      <c r="A693" s="21"/>
      <c r="B693" s="21"/>
      <c r="C693" t="str">
        <f>IF(A693="","",COUNTIFS(DADOS!$O$2:$O$1000,1,DADOS!$C$2:$C$1000,A693))</f>
        <v/>
      </c>
      <c r="D693" t="str">
        <f>IF(C693="","",IF(C693&gt;0,COUNTIF($C$3:C693,"&gt;0"),""))</f>
        <v/>
      </c>
    </row>
    <row r="694" spans="1:4" x14ac:dyDescent="0.3">
      <c r="A694" s="21"/>
      <c r="B694" s="21"/>
      <c r="C694" t="str">
        <f>IF(A694="","",COUNTIFS(DADOS!$O$2:$O$1000,1,DADOS!$C$2:$C$1000,A694))</f>
        <v/>
      </c>
      <c r="D694" t="str">
        <f>IF(C694="","",IF(C694&gt;0,COUNTIF($C$3:C694,"&gt;0"),""))</f>
        <v/>
      </c>
    </row>
    <row r="695" spans="1:4" x14ac:dyDescent="0.3">
      <c r="A695" s="21"/>
      <c r="B695" s="21"/>
      <c r="C695" t="str">
        <f>IF(A695="","",COUNTIFS(DADOS!$O$2:$O$1000,1,DADOS!$C$2:$C$1000,A695))</f>
        <v/>
      </c>
      <c r="D695" t="str">
        <f>IF(C695="","",IF(C695&gt;0,COUNTIF($C$3:C695,"&gt;0"),""))</f>
        <v/>
      </c>
    </row>
    <row r="696" spans="1:4" x14ac:dyDescent="0.3">
      <c r="A696" s="21"/>
      <c r="B696" s="21"/>
      <c r="C696" t="str">
        <f>IF(A696="","",COUNTIFS(DADOS!$O$2:$O$1000,1,DADOS!$C$2:$C$1000,A696))</f>
        <v/>
      </c>
      <c r="D696" t="str">
        <f>IF(C696="","",IF(C696&gt;0,COUNTIF($C$3:C696,"&gt;0"),""))</f>
        <v/>
      </c>
    </row>
    <row r="697" spans="1:4" x14ac:dyDescent="0.3">
      <c r="A697" s="21"/>
      <c r="B697" s="21"/>
      <c r="C697" t="str">
        <f>IF(A697="","",COUNTIFS(DADOS!$O$2:$O$1000,1,DADOS!$C$2:$C$1000,A697))</f>
        <v/>
      </c>
      <c r="D697" t="str">
        <f>IF(C697="","",IF(C697&gt;0,COUNTIF($C$3:C697,"&gt;0"),""))</f>
        <v/>
      </c>
    </row>
    <row r="698" spans="1:4" x14ac:dyDescent="0.3">
      <c r="A698" s="21"/>
      <c r="B698" s="21"/>
      <c r="C698" t="str">
        <f>IF(A698="","",COUNTIFS(DADOS!$O$2:$O$1000,1,DADOS!$C$2:$C$1000,A698))</f>
        <v/>
      </c>
      <c r="D698" t="str">
        <f>IF(C698="","",IF(C698&gt;0,COUNTIF($C$3:C698,"&gt;0"),""))</f>
        <v/>
      </c>
    </row>
    <row r="699" spans="1:4" x14ac:dyDescent="0.3">
      <c r="A699" s="21"/>
      <c r="B699" s="21"/>
      <c r="C699" t="str">
        <f>IF(A699="","",COUNTIFS(DADOS!$O$2:$O$1000,1,DADOS!$C$2:$C$1000,A699))</f>
        <v/>
      </c>
      <c r="D699" t="str">
        <f>IF(C699="","",IF(C699&gt;0,COUNTIF($C$3:C699,"&gt;0"),""))</f>
        <v/>
      </c>
    </row>
    <row r="700" spans="1:4" x14ac:dyDescent="0.3">
      <c r="A700" s="21"/>
      <c r="B700" s="21"/>
      <c r="C700" t="str">
        <f>IF(A700="","",COUNTIFS(DADOS!$O$2:$O$1000,1,DADOS!$C$2:$C$1000,A700))</f>
        <v/>
      </c>
      <c r="D700" t="str">
        <f>IF(C700="","",IF(C700&gt;0,COUNTIF($C$3:C700,"&gt;0"),""))</f>
        <v/>
      </c>
    </row>
    <row r="701" spans="1:4" x14ac:dyDescent="0.3">
      <c r="A701" s="21"/>
      <c r="B701" s="21"/>
      <c r="C701" t="str">
        <f>IF(A701="","",COUNTIFS(DADOS!$O$2:$O$1000,1,DADOS!$C$2:$C$1000,A701))</f>
        <v/>
      </c>
      <c r="D701" t="str">
        <f>IF(C701="","",IF(C701&gt;0,COUNTIF($C$3:C701,"&gt;0"),""))</f>
        <v/>
      </c>
    </row>
    <row r="702" spans="1:4" x14ac:dyDescent="0.3">
      <c r="A702" s="21"/>
      <c r="B702" s="21"/>
      <c r="C702" t="str">
        <f>IF(A702="","",COUNTIFS(DADOS!$O$2:$O$1000,1,DADOS!$C$2:$C$1000,A702))</f>
        <v/>
      </c>
      <c r="D702" t="str">
        <f>IF(C702="","",IF(C702&gt;0,COUNTIF($C$3:C702,"&gt;0"),""))</f>
        <v/>
      </c>
    </row>
    <row r="703" spans="1:4" x14ac:dyDescent="0.3">
      <c r="A703" s="21"/>
      <c r="B703" s="21"/>
      <c r="C703" t="str">
        <f>IF(A703="","",COUNTIFS(DADOS!$O$2:$O$1000,1,DADOS!$C$2:$C$1000,A703))</f>
        <v/>
      </c>
      <c r="D703" t="str">
        <f>IF(C703="","",IF(C703&gt;0,COUNTIF($C$3:C703,"&gt;0"),""))</f>
        <v/>
      </c>
    </row>
    <row r="704" spans="1:4" x14ac:dyDescent="0.3">
      <c r="A704" s="21"/>
      <c r="B704" s="21"/>
      <c r="C704" t="str">
        <f>IF(A704="","",COUNTIFS(DADOS!$O$2:$O$1000,1,DADOS!$C$2:$C$1000,A704))</f>
        <v/>
      </c>
      <c r="D704" t="str">
        <f>IF(C704="","",IF(C704&gt;0,COUNTIF($C$3:C704,"&gt;0"),""))</f>
        <v/>
      </c>
    </row>
    <row r="705" spans="1:4" x14ac:dyDescent="0.3">
      <c r="A705" s="21"/>
      <c r="B705" s="21"/>
      <c r="C705" t="str">
        <f>IF(A705="","",COUNTIFS(DADOS!$O$2:$O$1000,1,DADOS!$C$2:$C$1000,A705))</f>
        <v/>
      </c>
      <c r="D705" t="str">
        <f>IF(C705="","",IF(C705&gt;0,COUNTIF($C$3:C705,"&gt;0"),""))</f>
        <v/>
      </c>
    </row>
    <row r="706" spans="1:4" x14ac:dyDescent="0.3">
      <c r="A706" s="21"/>
      <c r="B706" s="21"/>
      <c r="C706" t="str">
        <f>IF(A706="","",COUNTIFS(DADOS!$O$2:$O$1000,1,DADOS!$C$2:$C$1000,A706))</f>
        <v/>
      </c>
      <c r="D706" t="str">
        <f>IF(C706="","",IF(C706&gt;0,COUNTIF($C$3:C706,"&gt;0"),""))</f>
        <v/>
      </c>
    </row>
    <row r="707" spans="1:4" x14ac:dyDescent="0.3">
      <c r="A707" s="21"/>
      <c r="B707" s="21"/>
      <c r="C707" t="str">
        <f>IF(A707="","",COUNTIFS(DADOS!$O$2:$O$1000,1,DADOS!$C$2:$C$1000,A707))</f>
        <v/>
      </c>
      <c r="D707" t="str">
        <f>IF(C707="","",IF(C707&gt;0,COUNTIF($C$3:C707,"&gt;0"),""))</f>
        <v/>
      </c>
    </row>
    <row r="708" spans="1:4" x14ac:dyDescent="0.3">
      <c r="A708" s="21"/>
      <c r="B708" s="21"/>
      <c r="C708" t="str">
        <f>IF(A708="","",COUNTIFS(DADOS!$O$2:$O$1000,1,DADOS!$C$2:$C$1000,A708))</f>
        <v/>
      </c>
      <c r="D708" t="str">
        <f>IF(C708="","",IF(C708&gt;0,COUNTIF($C$3:C708,"&gt;0"),""))</f>
        <v/>
      </c>
    </row>
    <row r="709" spans="1:4" x14ac:dyDescent="0.3">
      <c r="A709" s="21"/>
      <c r="B709" s="21"/>
      <c r="C709" t="str">
        <f>IF(A709="","",COUNTIFS(DADOS!$O$2:$O$1000,1,DADOS!$C$2:$C$1000,A709))</f>
        <v/>
      </c>
      <c r="D709" t="str">
        <f>IF(C709="","",IF(C709&gt;0,COUNTIF($C$3:C709,"&gt;0"),""))</f>
        <v/>
      </c>
    </row>
    <row r="710" spans="1:4" x14ac:dyDescent="0.3">
      <c r="A710" s="21"/>
      <c r="B710" s="21"/>
      <c r="C710" t="str">
        <f>IF(A710="","",COUNTIFS(DADOS!$O$2:$O$1000,1,DADOS!$C$2:$C$1000,A710))</f>
        <v/>
      </c>
      <c r="D710" t="str">
        <f>IF(C710="","",IF(C710&gt;0,COUNTIF($C$3:C710,"&gt;0"),""))</f>
        <v/>
      </c>
    </row>
    <row r="711" spans="1:4" x14ac:dyDescent="0.3">
      <c r="A711" s="21"/>
      <c r="B711" s="21"/>
      <c r="C711" t="str">
        <f>IF(A711="","",COUNTIFS(DADOS!$O$2:$O$1000,1,DADOS!$C$2:$C$1000,A711))</f>
        <v/>
      </c>
      <c r="D711" t="str">
        <f>IF(C711="","",IF(C711&gt;0,COUNTIF($C$3:C711,"&gt;0"),""))</f>
        <v/>
      </c>
    </row>
    <row r="712" spans="1:4" x14ac:dyDescent="0.3">
      <c r="A712" s="21"/>
      <c r="B712" s="21"/>
      <c r="C712" t="str">
        <f>IF(A712="","",COUNTIFS(DADOS!$O$2:$O$1000,1,DADOS!$C$2:$C$1000,A712))</f>
        <v/>
      </c>
      <c r="D712" t="str">
        <f>IF(C712="","",IF(C712&gt;0,COUNTIF($C$3:C712,"&gt;0"),""))</f>
        <v/>
      </c>
    </row>
    <row r="713" spans="1:4" x14ac:dyDescent="0.3">
      <c r="A713" s="21"/>
      <c r="B713" s="21"/>
      <c r="C713" t="str">
        <f>IF(A713="","",COUNTIFS(DADOS!$O$2:$O$1000,1,DADOS!$C$2:$C$1000,A713))</f>
        <v/>
      </c>
      <c r="D713" t="str">
        <f>IF(C713="","",IF(C713&gt;0,COUNTIF($C$3:C713,"&gt;0"),""))</f>
        <v/>
      </c>
    </row>
    <row r="714" spans="1:4" x14ac:dyDescent="0.3">
      <c r="A714" s="21"/>
      <c r="B714" s="21"/>
      <c r="C714" t="str">
        <f>IF(A714="","",COUNTIFS(DADOS!$O$2:$O$1000,1,DADOS!$C$2:$C$1000,A714))</f>
        <v/>
      </c>
      <c r="D714" t="str">
        <f>IF(C714="","",IF(C714&gt;0,COUNTIF($C$3:C714,"&gt;0"),""))</f>
        <v/>
      </c>
    </row>
    <row r="715" spans="1:4" x14ac:dyDescent="0.3">
      <c r="A715" s="21"/>
      <c r="B715" s="21"/>
      <c r="C715" t="str">
        <f>IF(A715="","",COUNTIFS(DADOS!$O$2:$O$1000,1,DADOS!$C$2:$C$1000,A715))</f>
        <v/>
      </c>
      <c r="D715" t="str">
        <f>IF(C715="","",IF(C715&gt;0,COUNTIF($C$3:C715,"&gt;0"),""))</f>
        <v/>
      </c>
    </row>
    <row r="716" spans="1:4" x14ac:dyDescent="0.3">
      <c r="A716" s="21"/>
      <c r="B716" s="21"/>
      <c r="C716" t="str">
        <f>IF(A716="","",COUNTIFS(DADOS!$O$2:$O$1000,1,DADOS!$C$2:$C$1000,A716))</f>
        <v/>
      </c>
      <c r="D716" t="str">
        <f>IF(C716="","",IF(C716&gt;0,COUNTIF($C$3:C716,"&gt;0"),""))</f>
        <v/>
      </c>
    </row>
    <row r="717" spans="1:4" x14ac:dyDescent="0.3">
      <c r="A717" s="21"/>
      <c r="B717" s="21"/>
      <c r="C717" t="str">
        <f>IF(A717="","",COUNTIFS(DADOS!$O$2:$O$1000,1,DADOS!$C$2:$C$1000,A717))</f>
        <v/>
      </c>
      <c r="D717" t="str">
        <f>IF(C717="","",IF(C717&gt;0,COUNTIF($C$3:C717,"&gt;0"),""))</f>
        <v/>
      </c>
    </row>
    <row r="718" spans="1:4" x14ac:dyDescent="0.3">
      <c r="A718" s="21"/>
      <c r="B718" s="21"/>
      <c r="C718" t="str">
        <f>IF(A718="","",COUNTIFS(DADOS!$O$2:$O$1000,1,DADOS!$C$2:$C$1000,A718))</f>
        <v/>
      </c>
      <c r="D718" t="str">
        <f>IF(C718="","",IF(C718&gt;0,COUNTIF($C$3:C718,"&gt;0"),""))</f>
        <v/>
      </c>
    </row>
    <row r="719" spans="1:4" x14ac:dyDescent="0.3">
      <c r="A719" s="21"/>
      <c r="B719" s="21"/>
      <c r="C719" t="str">
        <f>IF(A719="","",COUNTIFS(DADOS!$O$2:$O$1000,1,DADOS!$C$2:$C$1000,A719))</f>
        <v/>
      </c>
      <c r="D719" t="str">
        <f>IF(C719="","",IF(C719&gt;0,COUNTIF($C$3:C719,"&gt;0"),""))</f>
        <v/>
      </c>
    </row>
    <row r="720" spans="1:4" x14ac:dyDescent="0.3">
      <c r="A720" s="21"/>
      <c r="B720" s="21"/>
      <c r="C720" t="str">
        <f>IF(A720="","",COUNTIFS(DADOS!$O$2:$O$1000,1,DADOS!$C$2:$C$1000,A720))</f>
        <v/>
      </c>
      <c r="D720" t="str">
        <f>IF(C720="","",IF(C720&gt;0,COUNTIF($C$3:C720,"&gt;0"),""))</f>
        <v/>
      </c>
    </row>
    <row r="721" spans="1:4" x14ac:dyDescent="0.3">
      <c r="A721" s="21"/>
      <c r="B721" s="21"/>
      <c r="C721" t="str">
        <f>IF(A721="","",COUNTIFS(DADOS!$O$2:$O$1000,1,DADOS!$C$2:$C$1000,A721))</f>
        <v/>
      </c>
      <c r="D721" t="str">
        <f>IF(C721="","",IF(C721&gt;0,COUNTIF($C$3:C721,"&gt;0"),""))</f>
        <v/>
      </c>
    </row>
    <row r="722" spans="1:4" x14ac:dyDescent="0.3">
      <c r="A722" s="21"/>
      <c r="B722" s="21"/>
      <c r="C722" t="str">
        <f>IF(A722="","",COUNTIFS(DADOS!$O$2:$O$1000,1,DADOS!$C$2:$C$1000,A722))</f>
        <v/>
      </c>
      <c r="D722" t="str">
        <f>IF(C722="","",IF(C722&gt;0,COUNTIF($C$3:C722,"&gt;0"),""))</f>
        <v/>
      </c>
    </row>
    <row r="723" spans="1:4" x14ac:dyDescent="0.3">
      <c r="A723" s="21"/>
      <c r="B723" s="21"/>
      <c r="C723" t="str">
        <f>IF(A723="","",COUNTIFS(DADOS!$O$2:$O$1000,1,DADOS!$C$2:$C$1000,A723))</f>
        <v/>
      </c>
      <c r="D723" t="str">
        <f>IF(C723="","",IF(C723&gt;0,COUNTIF($C$3:C723,"&gt;0"),""))</f>
        <v/>
      </c>
    </row>
    <row r="724" spans="1:4" x14ac:dyDescent="0.3">
      <c r="A724" s="21"/>
      <c r="B724" s="21"/>
      <c r="C724" t="str">
        <f>IF(A724="","",COUNTIFS(DADOS!$O$2:$O$1000,1,DADOS!$C$2:$C$1000,A724))</f>
        <v/>
      </c>
      <c r="D724" t="str">
        <f>IF(C724="","",IF(C724&gt;0,COUNTIF($C$3:C724,"&gt;0"),""))</f>
        <v/>
      </c>
    </row>
    <row r="725" spans="1:4" x14ac:dyDescent="0.3">
      <c r="A725" s="21"/>
      <c r="B725" s="21"/>
      <c r="C725" t="str">
        <f>IF(A725="","",COUNTIFS(DADOS!$O$2:$O$1000,1,DADOS!$C$2:$C$1000,A725))</f>
        <v/>
      </c>
      <c r="D725" t="str">
        <f>IF(C725="","",IF(C725&gt;0,COUNTIF($C$3:C725,"&gt;0"),""))</f>
        <v/>
      </c>
    </row>
    <row r="726" spans="1:4" x14ac:dyDescent="0.3">
      <c r="A726" s="21"/>
      <c r="B726" s="21"/>
      <c r="C726" t="str">
        <f>IF(A726="","",COUNTIFS(DADOS!$O$2:$O$1000,1,DADOS!$C$2:$C$1000,A726))</f>
        <v/>
      </c>
      <c r="D726" t="str">
        <f>IF(C726="","",IF(C726&gt;0,COUNTIF($C$3:C726,"&gt;0"),""))</f>
        <v/>
      </c>
    </row>
    <row r="727" spans="1:4" x14ac:dyDescent="0.3">
      <c r="A727" s="21"/>
      <c r="B727" s="21"/>
      <c r="C727" t="str">
        <f>IF(A727="","",COUNTIFS(DADOS!$O$2:$O$1000,1,DADOS!$C$2:$C$1000,A727))</f>
        <v/>
      </c>
      <c r="D727" t="str">
        <f>IF(C727="","",IF(C727&gt;0,COUNTIF($C$3:C727,"&gt;0"),""))</f>
        <v/>
      </c>
    </row>
    <row r="728" spans="1:4" x14ac:dyDescent="0.3">
      <c r="A728" s="21"/>
      <c r="B728" s="21"/>
      <c r="C728" t="str">
        <f>IF(A728="","",COUNTIFS(DADOS!$O$2:$O$1000,1,DADOS!$C$2:$C$1000,A728))</f>
        <v/>
      </c>
      <c r="D728" t="str">
        <f>IF(C728="","",IF(C728&gt;0,COUNTIF($C$3:C728,"&gt;0"),""))</f>
        <v/>
      </c>
    </row>
    <row r="729" spans="1:4" x14ac:dyDescent="0.3">
      <c r="A729" s="21"/>
      <c r="B729" s="21"/>
      <c r="C729" t="str">
        <f>IF(A729="","",COUNTIFS(DADOS!$O$2:$O$1000,1,DADOS!$C$2:$C$1000,A729))</f>
        <v/>
      </c>
      <c r="D729" t="str">
        <f>IF(C729="","",IF(C729&gt;0,COUNTIF($C$3:C729,"&gt;0"),""))</f>
        <v/>
      </c>
    </row>
    <row r="730" spans="1:4" x14ac:dyDescent="0.3">
      <c r="A730" s="21"/>
      <c r="B730" s="21"/>
      <c r="C730" t="str">
        <f>IF(A730="","",COUNTIFS(DADOS!$O$2:$O$1000,1,DADOS!$C$2:$C$1000,A730))</f>
        <v/>
      </c>
      <c r="D730" t="str">
        <f>IF(C730="","",IF(C730&gt;0,COUNTIF($C$3:C730,"&gt;0"),""))</f>
        <v/>
      </c>
    </row>
    <row r="731" spans="1:4" x14ac:dyDescent="0.3">
      <c r="A731" s="21"/>
      <c r="B731" s="21"/>
      <c r="C731" t="str">
        <f>IF(A731="","",COUNTIFS(DADOS!$O$2:$O$1000,1,DADOS!$C$2:$C$1000,A731))</f>
        <v/>
      </c>
      <c r="D731" t="str">
        <f>IF(C731="","",IF(C731&gt;0,COUNTIF($C$3:C731,"&gt;0"),""))</f>
        <v/>
      </c>
    </row>
    <row r="732" spans="1:4" x14ac:dyDescent="0.3">
      <c r="A732" s="21"/>
      <c r="B732" s="21"/>
      <c r="C732" t="str">
        <f>IF(A732="","",COUNTIFS(DADOS!$O$2:$O$1000,1,DADOS!$C$2:$C$1000,A732))</f>
        <v/>
      </c>
      <c r="D732" t="str">
        <f>IF(C732="","",IF(C732&gt;0,COUNTIF($C$3:C732,"&gt;0"),""))</f>
        <v/>
      </c>
    </row>
    <row r="733" spans="1:4" x14ac:dyDescent="0.3">
      <c r="A733" s="21"/>
      <c r="B733" s="21"/>
      <c r="C733" t="str">
        <f>IF(A733="","",COUNTIFS(DADOS!$O$2:$O$1000,1,DADOS!$C$2:$C$1000,A733))</f>
        <v/>
      </c>
      <c r="D733" t="str">
        <f>IF(C733="","",IF(C733&gt;0,COUNTIF($C$3:C733,"&gt;0"),""))</f>
        <v/>
      </c>
    </row>
    <row r="734" spans="1:4" x14ac:dyDescent="0.3">
      <c r="A734" s="21"/>
      <c r="B734" s="21"/>
      <c r="C734" t="str">
        <f>IF(A734="","",COUNTIFS(DADOS!$O$2:$O$1000,1,DADOS!$C$2:$C$1000,A734))</f>
        <v/>
      </c>
      <c r="D734" t="str">
        <f>IF(C734="","",IF(C734&gt;0,COUNTIF($C$3:C734,"&gt;0"),""))</f>
        <v/>
      </c>
    </row>
    <row r="735" spans="1:4" x14ac:dyDescent="0.3">
      <c r="A735" s="21"/>
      <c r="B735" s="21"/>
      <c r="C735" t="str">
        <f>IF(A735="","",COUNTIFS(DADOS!$O$2:$O$1000,1,DADOS!$C$2:$C$1000,A735))</f>
        <v/>
      </c>
      <c r="D735" t="str">
        <f>IF(C735="","",IF(C735&gt;0,COUNTIF($C$3:C735,"&gt;0"),""))</f>
        <v/>
      </c>
    </row>
    <row r="736" spans="1:4" x14ac:dyDescent="0.3">
      <c r="A736" s="21"/>
      <c r="B736" s="21"/>
      <c r="C736" t="str">
        <f>IF(A736="","",COUNTIFS(DADOS!$O$2:$O$1000,1,DADOS!$C$2:$C$1000,A736))</f>
        <v/>
      </c>
      <c r="D736" t="str">
        <f>IF(C736="","",IF(C736&gt;0,COUNTIF($C$3:C736,"&gt;0"),""))</f>
        <v/>
      </c>
    </row>
    <row r="737" spans="1:4" x14ac:dyDescent="0.3">
      <c r="A737" s="21"/>
      <c r="B737" s="21"/>
      <c r="C737" t="str">
        <f>IF(A737="","",COUNTIFS(DADOS!$O$2:$O$1000,1,DADOS!$C$2:$C$1000,A737))</f>
        <v/>
      </c>
      <c r="D737" t="str">
        <f>IF(C737="","",IF(C737&gt;0,COUNTIF($C$3:C737,"&gt;0"),""))</f>
        <v/>
      </c>
    </row>
    <row r="738" spans="1:4" x14ac:dyDescent="0.3">
      <c r="A738" s="21"/>
      <c r="B738" s="21"/>
      <c r="C738" t="str">
        <f>IF(A738="","",COUNTIFS(DADOS!$O$2:$O$1000,1,DADOS!$C$2:$C$1000,A738))</f>
        <v/>
      </c>
      <c r="D738" t="str">
        <f>IF(C738="","",IF(C738&gt;0,COUNTIF($C$3:C738,"&gt;0"),""))</f>
        <v/>
      </c>
    </row>
    <row r="739" spans="1:4" x14ac:dyDescent="0.3">
      <c r="A739" s="21"/>
      <c r="B739" s="21"/>
      <c r="C739" t="str">
        <f>IF(A739="","",COUNTIFS(DADOS!$O$2:$O$1000,1,DADOS!$C$2:$C$1000,A739))</f>
        <v/>
      </c>
      <c r="D739" t="str">
        <f>IF(C739="","",IF(C739&gt;0,COUNTIF($C$3:C739,"&gt;0"),""))</f>
        <v/>
      </c>
    </row>
    <row r="740" spans="1:4" x14ac:dyDescent="0.3">
      <c r="A740" s="21"/>
      <c r="B740" s="21"/>
      <c r="C740" t="str">
        <f>IF(A740="","",COUNTIFS(DADOS!$O$2:$O$1000,1,DADOS!$C$2:$C$1000,A740))</f>
        <v/>
      </c>
      <c r="D740" t="str">
        <f>IF(C740="","",IF(C740&gt;0,COUNTIF($C$3:C740,"&gt;0"),""))</f>
        <v/>
      </c>
    </row>
    <row r="741" spans="1:4" x14ac:dyDescent="0.3">
      <c r="A741" s="21"/>
      <c r="B741" s="21"/>
      <c r="C741" t="str">
        <f>IF(A741="","",COUNTIFS(DADOS!$O$2:$O$1000,1,DADOS!$C$2:$C$1000,A741))</f>
        <v/>
      </c>
      <c r="D741" t="str">
        <f>IF(C741="","",IF(C741&gt;0,COUNTIF($C$3:C741,"&gt;0"),""))</f>
        <v/>
      </c>
    </row>
    <row r="742" spans="1:4" x14ac:dyDescent="0.3">
      <c r="A742" s="21"/>
      <c r="B742" s="21"/>
      <c r="C742" t="str">
        <f>IF(A742="","",COUNTIFS(DADOS!$O$2:$O$1000,1,DADOS!$C$2:$C$1000,A742))</f>
        <v/>
      </c>
      <c r="D742" t="str">
        <f>IF(C742="","",IF(C742&gt;0,COUNTIF($C$3:C742,"&gt;0"),""))</f>
        <v/>
      </c>
    </row>
    <row r="743" spans="1:4" x14ac:dyDescent="0.3">
      <c r="A743" s="21"/>
      <c r="B743" s="21"/>
      <c r="C743" t="str">
        <f>IF(A743="","",COUNTIFS(DADOS!$O$2:$O$1000,1,DADOS!$C$2:$C$1000,A743))</f>
        <v/>
      </c>
      <c r="D743" t="str">
        <f>IF(C743="","",IF(C743&gt;0,COUNTIF($C$3:C743,"&gt;0"),""))</f>
        <v/>
      </c>
    </row>
    <row r="744" spans="1:4" x14ac:dyDescent="0.3">
      <c r="A744" s="21"/>
      <c r="B744" s="21"/>
      <c r="C744" t="str">
        <f>IF(A744="","",COUNTIFS(DADOS!$O$2:$O$1000,1,DADOS!$C$2:$C$1000,A744))</f>
        <v/>
      </c>
      <c r="D744" t="str">
        <f>IF(C744="","",IF(C744&gt;0,COUNTIF($C$3:C744,"&gt;0"),""))</f>
        <v/>
      </c>
    </row>
    <row r="745" spans="1:4" x14ac:dyDescent="0.3">
      <c r="A745" s="21"/>
      <c r="B745" s="21"/>
      <c r="C745" t="str">
        <f>IF(A745="","",COUNTIFS(DADOS!$O$2:$O$1000,1,DADOS!$C$2:$C$1000,A745))</f>
        <v/>
      </c>
      <c r="D745" t="str">
        <f>IF(C745="","",IF(C745&gt;0,COUNTIF($C$3:C745,"&gt;0"),""))</f>
        <v/>
      </c>
    </row>
    <row r="746" spans="1:4" x14ac:dyDescent="0.3">
      <c r="A746" s="21"/>
      <c r="B746" s="21"/>
      <c r="C746" t="str">
        <f>IF(A746="","",COUNTIFS(DADOS!$O$2:$O$1000,1,DADOS!$C$2:$C$1000,A746))</f>
        <v/>
      </c>
      <c r="D746" t="str">
        <f>IF(C746="","",IF(C746&gt;0,COUNTIF($C$3:C746,"&gt;0"),""))</f>
        <v/>
      </c>
    </row>
    <row r="747" spans="1:4" x14ac:dyDescent="0.3">
      <c r="A747" s="21"/>
      <c r="B747" s="21"/>
      <c r="C747" t="str">
        <f>IF(A747="","",COUNTIFS(DADOS!$O$2:$O$1000,1,DADOS!$C$2:$C$1000,A747))</f>
        <v/>
      </c>
      <c r="D747" t="str">
        <f>IF(C747="","",IF(C747&gt;0,COUNTIF($C$3:C747,"&gt;0"),""))</f>
        <v/>
      </c>
    </row>
    <row r="748" spans="1:4" x14ac:dyDescent="0.3">
      <c r="A748" s="21"/>
      <c r="B748" s="21"/>
      <c r="C748" t="str">
        <f>IF(A748="","",COUNTIFS(DADOS!$O$2:$O$1000,1,DADOS!$C$2:$C$1000,A748))</f>
        <v/>
      </c>
      <c r="D748" t="str">
        <f>IF(C748="","",IF(C748&gt;0,COUNTIF($C$3:C748,"&gt;0"),""))</f>
        <v/>
      </c>
    </row>
    <row r="749" spans="1:4" x14ac:dyDescent="0.3">
      <c r="A749" s="21"/>
      <c r="B749" s="21"/>
      <c r="C749" t="str">
        <f>IF(A749="","",COUNTIFS(DADOS!$O$2:$O$1000,1,DADOS!$C$2:$C$1000,A749))</f>
        <v/>
      </c>
      <c r="D749" t="str">
        <f>IF(C749="","",IF(C749&gt;0,COUNTIF($C$3:C749,"&gt;0"),""))</f>
        <v/>
      </c>
    </row>
    <row r="750" spans="1:4" x14ac:dyDescent="0.3">
      <c r="A750" s="21"/>
      <c r="B750" s="21"/>
      <c r="C750" t="str">
        <f>IF(A750="","",COUNTIFS(DADOS!$O$2:$O$1000,1,DADOS!$C$2:$C$1000,A750))</f>
        <v/>
      </c>
      <c r="D750" t="str">
        <f>IF(C750="","",IF(C750&gt;0,COUNTIF($C$3:C750,"&gt;0"),""))</f>
        <v/>
      </c>
    </row>
    <row r="751" spans="1:4" x14ac:dyDescent="0.3">
      <c r="A751" s="21"/>
      <c r="B751" s="21"/>
      <c r="C751" t="str">
        <f>IF(A751="","",COUNTIFS(DADOS!$O$2:$O$1000,1,DADOS!$C$2:$C$1000,A751))</f>
        <v/>
      </c>
      <c r="D751" t="str">
        <f>IF(C751="","",IF(C751&gt;0,COUNTIF($C$3:C751,"&gt;0"),""))</f>
        <v/>
      </c>
    </row>
    <row r="752" spans="1:4" x14ac:dyDescent="0.3">
      <c r="A752" s="21"/>
      <c r="B752" s="21"/>
      <c r="C752" t="str">
        <f>IF(A752="","",COUNTIFS(DADOS!$O$2:$O$1000,1,DADOS!$C$2:$C$1000,A752))</f>
        <v/>
      </c>
      <c r="D752" t="str">
        <f>IF(C752="","",IF(C752&gt;0,COUNTIF($C$3:C752,"&gt;0"),""))</f>
        <v/>
      </c>
    </row>
    <row r="753" spans="1:4" x14ac:dyDescent="0.3">
      <c r="A753" s="21"/>
      <c r="B753" s="21"/>
      <c r="C753" t="str">
        <f>IF(A753="","",COUNTIFS(DADOS!$O$2:$O$1000,1,DADOS!$C$2:$C$1000,A753))</f>
        <v/>
      </c>
      <c r="D753" t="str">
        <f>IF(C753="","",IF(C753&gt;0,COUNTIF($C$3:C753,"&gt;0"),""))</f>
        <v/>
      </c>
    </row>
    <row r="754" spans="1:4" x14ac:dyDescent="0.3">
      <c r="A754" s="21"/>
      <c r="B754" s="21"/>
      <c r="C754" t="str">
        <f>IF(A754="","",COUNTIFS(DADOS!$O$2:$O$1000,1,DADOS!$C$2:$C$1000,A754))</f>
        <v/>
      </c>
      <c r="D754" t="str">
        <f>IF(C754="","",IF(C754&gt;0,COUNTIF($C$3:C754,"&gt;0"),""))</f>
        <v/>
      </c>
    </row>
    <row r="755" spans="1:4" x14ac:dyDescent="0.3">
      <c r="A755" s="21"/>
      <c r="B755" s="21"/>
      <c r="C755" t="str">
        <f>IF(A755="","",COUNTIFS(DADOS!$O$2:$O$1000,1,DADOS!$C$2:$C$1000,A755))</f>
        <v/>
      </c>
      <c r="D755" t="str">
        <f>IF(C755="","",IF(C755&gt;0,COUNTIF($C$3:C755,"&gt;0"),""))</f>
        <v/>
      </c>
    </row>
    <row r="756" spans="1:4" x14ac:dyDescent="0.3">
      <c r="A756" s="21"/>
      <c r="B756" s="21"/>
      <c r="C756" t="str">
        <f>IF(A756="","",COUNTIFS(DADOS!$O$2:$O$1000,1,DADOS!$C$2:$C$1000,A756))</f>
        <v/>
      </c>
      <c r="D756" t="str">
        <f>IF(C756="","",IF(C756&gt;0,COUNTIF($C$3:C756,"&gt;0"),""))</f>
        <v/>
      </c>
    </row>
    <row r="757" spans="1:4" x14ac:dyDescent="0.3">
      <c r="A757" s="21"/>
      <c r="B757" s="21"/>
      <c r="C757" t="str">
        <f>IF(A757="","",COUNTIFS(DADOS!$O$2:$O$1000,1,DADOS!$C$2:$C$1000,A757))</f>
        <v/>
      </c>
      <c r="D757" t="str">
        <f>IF(C757="","",IF(C757&gt;0,COUNTIF($C$3:C757,"&gt;0"),""))</f>
        <v/>
      </c>
    </row>
    <row r="758" spans="1:4" x14ac:dyDescent="0.3">
      <c r="A758" s="21"/>
      <c r="B758" s="21"/>
      <c r="C758" t="str">
        <f>IF(A758="","",COUNTIFS(DADOS!$O$2:$O$1000,1,DADOS!$C$2:$C$1000,A758))</f>
        <v/>
      </c>
      <c r="D758" t="str">
        <f>IF(C758="","",IF(C758&gt;0,COUNTIF($C$3:C758,"&gt;0"),""))</f>
        <v/>
      </c>
    </row>
    <row r="759" spans="1:4" x14ac:dyDescent="0.3">
      <c r="A759" s="21"/>
      <c r="B759" s="21"/>
      <c r="C759" t="str">
        <f>IF(A759="","",COUNTIFS(DADOS!$O$2:$O$1000,1,DADOS!$C$2:$C$1000,A759))</f>
        <v/>
      </c>
      <c r="D759" t="str">
        <f>IF(C759="","",IF(C759&gt;0,COUNTIF($C$3:C759,"&gt;0"),""))</f>
        <v/>
      </c>
    </row>
    <row r="760" spans="1:4" x14ac:dyDescent="0.3">
      <c r="A760" s="21"/>
      <c r="B760" s="21"/>
      <c r="C760" t="str">
        <f>IF(A760="","",COUNTIFS(DADOS!$O$2:$O$1000,1,DADOS!$C$2:$C$1000,A760))</f>
        <v/>
      </c>
      <c r="D760" t="str">
        <f>IF(C760="","",IF(C760&gt;0,COUNTIF($C$3:C760,"&gt;0"),""))</f>
        <v/>
      </c>
    </row>
    <row r="761" spans="1:4" x14ac:dyDescent="0.3">
      <c r="A761" s="21"/>
      <c r="B761" s="21"/>
      <c r="C761" t="str">
        <f>IF(A761="","",COUNTIFS(DADOS!$O$2:$O$1000,1,DADOS!$C$2:$C$1000,A761))</f>
        <v/>
      </c>
      <c r="D761" t="str">
        <f>IF(C761="","",IF(C761&gt;0,COUNTIF($C$3:C761,"&gt;0"),""))</f>
        <v/>
      </c>
    </row>
    <row r="762" spans="1:4" x14ac:dyDescent="0.3">
      <c r="A762" s="21"/>
      <c r="B762" s="21"/>
      <c r="C762" t="str">
        <f>IF(A762="","",COUNTIFS(DADOS!$O$2:$O$1000,1,DADOS!$C$2:$C$1000,A762))</f>
        <v/>
      </c>
      <c r="D762" t="str">
        <f>IF(C762="","",IF(C762&gt;0,COUNTIF($C$3:C762,"&gt;0"),""))</f>
        <v/>
      </c>
    </row>
    <row r="763" spans="1:4" x14ac:dyDescent="0.3">
      <c r="A763" s="21"/>
      <c r="B763" s="21"/>
      <c r="C763" t="str">
        <f>IF(A763="","",COUNTIFS(DADOS!$O$2:$O$1000,1,DADOS!$C$2:$C$1000,A763))</f>
        <v/>
      </c>
      <c r="D763" t="str">
        <f>IF(C763="","",IF(C763&gt;0,COUNTIF($C$3:C763,"&gt;0"),""))</f>
        <v/>
      </c>
    </row>
    <row r="764" spans="1:4" x14ac:dyDescent="0.3">
      <c r="A764" s="21"/>
      <c r="B764" s="21"/>
      <c r="C764" t="str">
        <f>IF(A764="","",COUNTIFS(DADOS!$O$2:$O$1000,1,DADOS!$C$2:$C$1000,A764))</f>
        <v/>
      </c>
      <c r="D764" t="str">
        <f>IF(C764="","",IF(C764&gt;0,COUNTIF($C$3:C764,"&gt;0"),""))</f>
        <v/>
      </c>
    </row>
    <row r="765" spans="1:4" x14ac:dyDescent="0.3">
      <c r="A765" s="21"/>
      <c r="B765" s="21"/>
      <c r="C765" t="str">
        <f>IF(A765="","",COUNTIFS(DADOS!$O$2:$O$1000,1,DADOS!$C$2:$C$1000,A765))</f>
        <v/>
      </c>
      <c r="D765" t="str">
        <f>IF(C765="","",IF(C765&gt;0,COUNTIF($C$3:C765,"&gt;0"),""))</f>
        <v/>
      </c>
    </row>
    <row r="766" spans="1:4" x14ac:dyDescent="0.3">
      <c r="A766" s="21"/>
      <c r="B766" s="21"/>
      <c r="C766" t="str">
        <f>IF(A766="","",COUNTIFS(DADOS!$O$2:$O$1000,1,DADOS!$C$2:$C$1000,A766))</f>
        <v/>
      </c>
      <c r="D766" t="str">
        <f>IF(C766="","",IF(C766&gt;0,COUNTIF($C$3:C766,"&gt;0"),""))</f>
        <v/>
      </c>
    </row>
    <row r="767" spans="1:4" x14ac:dyDescent="0.3">
      <c r="A767" s="21"/>
      <c r="B767" s="21"/>
      <c r="C767" t="str">
        <f>IF(A767="","",COUNTIFS(DADOS!$O$2:$O$1000,1,DADOS!$C$2:$C$1000,A767))</f>
        <v/>
      </c>
      <c r="D767" t="str">
        <f>IF(C767="","",IF(C767&gt;0,COUNTIF($C$3:C767,"&gt;0"),""))</f>
        <v/>
      </c>
    </row>
    <row r="768" spans="1:4" x14ac:dyDescent="0.3">
      <c r="A768" s="21"/>
      <c r="B768" s="21"/>
      <c r="C768" t="str">
        <f>IF(A768="","",COUNTIFS(DADOS!$O$2:$O$1000,1,DADOS!$C$2:$C$1000,A768))</f>
        <v/>
      </c>
      <c r="D768" t="str">
        <f>IF(C768="","",IF(C768&gt;0,COUNTIF($C$3:C768,"&gt;0"),""))</f>
        <v/>
      </c>
    </row>
    <row r="769" spans="1:4" x14ac:dyDescent="0.3">
      <c r="A769" s="21"/>
      <c r="B769" s="21"/>
      <c r="C769" t="str">
        <f>IF(A769="","",COUNTIFS(DADOS!$O$2:$O$1000,1,DADOS!$C$2:$C$1000,A769))</f>
        <v/>
      </c>
      <c r="D769" t="str">
        <f>IF(C769="","",IF(C769&gt;0,COUNTIF($C$3:C769,"&gt;0"),""))</f>
        <v/>
      </c>
    </row>
    <row r="770" spans="1:4" x14ac:dyDescent="0.3">
      <c r="A770" s="21"/>
      <c r="B770" s="21"/>
      <c r="C770" t="str">
        <f>IF(A770="","",COUNTIFS(DADOS!$O$2:$O$1000,1,DADOS!$C$2:$C$1000,A770))</f>
        <v/>
      </c>
      <c r="D770" t="str">
        <f>IF(C770="","",IF(C770&gt;0,COUNTIF($C$3:C770,"&gt;0"),""))</f>
        <v/>
      </c>
    </row>
    <row r="771" spans="1:4" x14ac:dyDescent="0.3">
      <c r="A771" s="21"/>
      <c r="B771" s="21"/>
      <c r="C771" t="str">
        <f>IF(A771="","",COUNTIFS(DADOS!$O$2:$O$1000,1,DADOS!$C$2:$C$1000,A771))</f>
        <v/>
      </c>
      <c r="D771" t="str">
        <f>IF(C771="","",IF(C771&gt;0,COUNTIF($C$3:C771,"&gt;0"),""))</f>
        <v/>
      </c>
    </row>
    <row r="772" spans="1:4" x14ac:dyDescent="0.3">
      <c r="A772" s="21"/>
      <c r="B772" s="21"/>
      <c r="C772" t="str">
        <f>IF(A772="","",COUNTIFS(DADOS!$O$2:$O$1000,1,DADOS!$C$2:$C$1000,A772))</f>
        <v/>
      </c>
      <c r="D772" t="str">
        <f>IF(C772="","",IF(C772&gt;0,COUNTIF($C$3:C772,"&gt;0"),""))</f>
        <v/>
      </c>
    </row>
    <row r="773" spans="1:4" x14ac:dyDescent="0.3">
      <c r="A773" s="21"/>
      <c r="B773" s="21"/>
      <c r="C773" t="str">
        <f>IF(A773="","",COUNTIFS(DADOS!$O$2:$O$1000,1,DADOS!$C$2:$C$1000,A773))</f>
        <v/>
      </c>
      <c r="D773" t="str">
        <f>IF(C773="","",IF(C773&gt;0,COUNTIF($C$3:C773,"&gt;0"),""))</f>
        <v/>
      </c>
    </row>
    <row r="774" spans="1:4" x14ac:dyDescent="0.3">
      <c r="A774" s="21"/>
      <c r="B774" s="21"/>
      <c r="C774" t="str">
        <f>IF(A774="","",COUNTIFS(DADOS!$O$2:$O$1000,1,DADOS!$C$2:$C$1000,A774))</f>
        <v/>
      </c>
      <c r="D774" t="str">
        <f>IF(C774="","",IF(C774&gt;0,COUNTIF($C$3:C774,"&gt;0"),""))</f>
        <v/>
      </c>
    </row>
    <row r="775" spans="1:4" x14ac:dyDescent="0.3">
      <c r="A775" s="21"/>
      <c r="B775" s="21"/>
      <c r="C775" t="str">
        <f>IF(A775="","",COUNTIFS(DADOS!$O$2:$O$1000,1,DADOS!$C$2:$C$1000,A775))</f>
        <v/>
      </c>
      <c r="D775" t="str">
        <f>IF(C775="","",IF(C775&gt;0,COUNTIF($C$3:C775,"&gt;0"),""))</f>
        <v/>
      </c>
    </row>
    <row r="776" spans="1:4" x14ac:dyDescent="0.3">
      <c r="A776" s="21"/>
      <c r="B776" s="21"/>
      <c r="C776" t="str">
        <f>IF(A776="","",COUNTIFS(DADOS!$O$2:$O$1000,1,DADOS!$C$2:$C$1000,A776))</f>
        <v/>
      </c>
      <c r="D776" t="str">
        <f>IF(C776="","",IF(C776&gt;0,COUNTIF($C$3:C776,"&gt;0"),""))</f>
        <v/>
      </c>
    </row>
    <row r="777" spans="1:4" x14ac:dyDescent="0.3">
      <c r="A777" s="21"/>
      <c r="B777" s="21"/>
      <c r="C777" t="str">
        <f>IF(A777="","",COUNTIFS(DADOS!$O$2:$O$1000,1,DADOS!$C$2:$C$1000,A777))</f>
        <v/>
      </c>
      <c r="D777" t="str">
        <f>IF(C777="","",IF(C777&gt;0,COUNTIF($C$3:C777,"&gt;0"),""))</f>
        <v/>
      </c>
    </row>
    <row r="778" spans="1:4" x14ac:dyDescent="0.3">
      <c r="A778" s="21"/>
      <c r="B778" s="21"/>
      <c r="C778" t="str">
        <f>IF(A778="","",COUNTIFS(DADOS!$O$2:$O$1000,1,DADOS!$C$2:$C$1000,A778))</f>
        <v/>
      </c>
      <c r="D778" t="str">
        <f>IF(C778="","",IF(C778&gt;0,COUNTIF($C$3:C778,"&gt;0"),""))</f>
        <v/>
      </c>
    </row>
    <row r="779" spans="1:4" x14ac:dyDescent="0.3">
      <c r="A779" s="21"/>
      <c r="B779" s="21"/>
      <c r="C779" t="str">
        <f>IF(A779="","",COUNTIFS(DADOS!$O$2:$O$1000,1,DADOS!$C$2:$C$1000,A779))</f>
        <v/>
      </c>
      <c r="D779" t="str">
        <f>IF(C779="","",IF(C779&gt;0,COUNTIF($C$3:C779,"&gt;0"),""))</f>
        <v/>
      </c>
    </row>
    <row r="780" spans="1:4" x14ac:dyDescent="0.3">
      <c r="A780" s="21"/>
      <c r="B780" s="21"/>
      <c r="C780" t="str">
        <f>IF(A780="","",COUNTIFS(DADOS!$O$2:$O$1000,1,DADOS!$C$2:$C$1000,A780))</f>
        <v/>
      </c>
      <c r="D780" t="str">
        <f>IF(C780="","",IF(C780&gt;0,COUNTIF($C$3:C780,"&gt;0"),""))</f>
        <v/>
      </c>
    </row>
    <row r="781" spans="1:4" x14ac:dyDescent="0.3">
      <c r="A781" s="21"/>
      <c r="B781" s="21"/>
      <c r="C781" t="str">
        <f>IF(A781="","",COUNTIFS(DADOS!$O$2:$O$1000,1,DADOS!$C$2:$C$1000,A781))</f>
        <v/>
      </c>
      <c r="D781" t="str">
        <f>IF(C781="","",IF(C781&gt;0,COUNTIF($C$3:C781,"&gt;0"),""))</f>
        <v/>
      </c>
    </row>
    <row r="782" spans="1:4" x14ac:dyDescent="0.3">
      <c r="A782" s="21"/>
      <c r="B782" s="21"/>
      <c r="C782" t="str">
        <f>IF(A782="","",COUNTIFS(DADOS!$O$2:$O$1000,1,DADOS!$C$2:$C$1000,A782))</f>
        <v/>
      </c>
      <c r="D782" t="str">
        <f>IF(C782="","",IF(C782&gt;0,COUNTIF($C$3:C782,"&gt;0"),""))</f>
        <v/>
      </c>
    </row>
    <row r="783" spans="1:4" x14ac:dyDescent="0.3">
      <c r="A783" s="21"/>
      <c r="B783" s="21"/>
      <c r="C783" t="str">
        <f>IF(A783="","",COUNTIFS(DADOS!$O$2:$O$1000,1,DADOS!$C$2:$C$1000,A783))</f>
        <v/>
      </c>
      <c r="D783" t="str">
        <f>IF(C783="","",IF(C783&gt;0,COUNTIF($C$3:C783,"&gt;0"),""))</f>
        <v/>
      </c>
    </row>
    <row r="784" spans="1:4" x14ac:dyDescent="0.3">
      <c r="A784" s="21"/>
      <c r="B784" s="21"/>
      <c r="C784" t="str">
        <f>IF(A784="","",COUNTIFS(DADOS!$O$2:$O$1000,1,DADOS!$C$2:$C$1000,A784))</f>
        <v/>
      </c>
      <c r="D784" t="str">
        <f>IF(C784="","",IF(C784&gt;0,COUNTIF($C$3:C784,"&gt;0"),""))</f>
        <v/>
      </c>
    </row>
    <row r="785" spans="1:4" x14ac:dyDescent="0.3">
      <c r="A785" s="21"/>
      <c r="B785" s="21"/>
      <c r="C785" t="str">
        <f>IF(A785="","",COUNTIFS(DADOS!$O$2:$O$1000,1,DADOS!$C$2:$C$1000,A785))</f>
        <v/>
      </c>
      <c r="D785" t="str">
        <f>IF(C785="","",IF(C785&gt;0,COUNTIF($C$3:C785,"&gt;0"),""))</f>
        <v/>
      </c>
    </row>
    <row r="786" spans="1:4" x14ac:dyDescent="0.3">
      <c r="A786" s="21"/>
      <c r="B786" s="21"/>
      <c r="C786" t="str">
        <f>IF(A786="","",COUNTIFS(DADOS!$O$2:$O$1000,1,DADOS!$C$2:$C$1000,A786))</f>
        <v/>
      </c>
      <c r="D786" t="str">
        <f>IF(C786="","",IF(C786&gt;0,COUNTIF($C$3:C786,"&gt;0"),""))</f>
        <v/>
      </c>
    </row>
    <row r="787" spans="1:4" x14ac:dyDescent="0.3">
      <c r="A787" s="21"/>
      <c r="B787" s="21"/>
      <c r="C787" t="str">
        <f>IF(A787="","",COUNTIFS(DADOS!$O$2:$O$1000,1,DADOS!$C$2:$C$1000,A787))</f>
        <v/>
      </c>
      <c r="D787" t="str">
        <f>IF(C787="","",IF(C787&gt;0,COUNTIF($C$3:C787,"&gt;0"),""))</f>
        <v/>
      </c>
    </row>
    <row r="788" spans="1:4" x14ac:dyDescent="0.3">
      <c r="A788" s="21"/>
      <c r="B788" s="21"/>
      <c r="C788" t="str">
        <f>IF(A788="","",COUNTIFS(DADOS!$O$2:$O$1000,1,DADOS!$C$2:$C$1000,A788))</f>
        <v/>
      </c>
      <c r="D788" t="str">
        <f>IF(C788="","",IF(C788&gt;0,COUNTIF($C$3:C788,"&gt;0"),""))</f>
        <v/>
      </c>
    </row>
    <row r="789" spans="1:4" x14ac:dyDescent="0.3">
      <c r="A789" s="21"/>
      <c r="B789" s="21"/>
      <c r="C789" t="str">
        <f>IF(A789="","",COUNTIFS(DADOS!$O$2:$O$1000,1,DADOS!$C$2:$C$1000,A789))</f>
        <v/>
      </c>
      <c r="D789" t="str">
        <f>IF(C789="","",IF(C789&gt;0,COUNTIF($C$3:C789,"&gt;0"),""))</f>
        <v/>
      </c>
    </row>
    <row r="790" spans="1:4" x14ac:dyDescent="0.3">
      <c r="A790" s="21"/>
      <c r="B790" s="21"/>
      <c r="C790" t="str">
        <f>IF(A790="","",COUNTIFS(DADOS!$O$2:$O$1000,1,DADOS!$C$2:$C$1000,A790))</f>
        <v/>
      </c>
      <c r="D790" t="str">
        <f>IF(C790="","",IF(C790&gt;0,COUNTIF($C$3:C790,"&gt;0"),""))</f>
        <v/>
      </c>
    </row>
    <row r="791" spans="1:4" x14ac:dyDescent="0.3">
      <c r="A791" s="21"/>
      <c r="B791" s="21"/>
      <c r="C791" t="str">
        <f>IF(A791="","",COUNTIFS(DADOS!$O$2:$O$1000,1,DADOS!$C$2:$C$1000,A791))</f>
        <v/>
      </c>
      <c r="D791" t="str">
        <f>IF(C791="","",IF(C791&gt;0,COUNTIF($C$3:C791,"&gt;0"),""))</f>
        <v/>
      </c>
    </row>
    <row r="792" spans="1:4" x14ac:dyDescent="0.3">
      <c r="A792" s="21"/>
      <c r="B792" s="21"/>
      <c r="C792" t="str">
        <f>IF(A792="","",COUNTIFS(DADOS!$O$2:$O$1000,1,DADOS!$C$2:$C$1000,A792))</f>
        <v/>
      </c>
      <c r="D792" t="str">
        <f>IF(C792="","",IF(C792&gt;0,COUNTIF($C$3:C792,"&gt;0"),""))</f>
        <v/>
      </c>
    </row>
    <row r="793" spans="1:4" x14ac:dyDescent="0.3">
      <c r="A793" s="21"/>
      <c r="B793" s="21"/>
      <c r="C793" t="str">
        <f>IF(A793="","",COUNTIFS(DADOS!$O$2:$O$1000,1,DADOS!$C$2:$C$1000,A793))</f>
        <v/>
      </c>
      <c r="D793" t="str">
        <f>IF(C793="","",IF(C793&gt;0,COUNTIF($C$3:C793,"&gt;0"),""))</f>
        <v/>
      </c>
    </row>
    <row r="794" spans="1:4" x14ac:dyDescent="0.3">
      <c r="A794" s="21"/>
      <c r="B794" s="21"/>
      <c r="C794" t="str">
        <f>IF(A794="","",COUNTIFS(DADOS!$O$2:$O$1000,1,DADOS!$C$2:$C$1000,A794))</f>
        <v/>
      </c>
      <c r="D794" t="str">
        <f>IF(C794="","",IF(C794&gt;0,COUNTIF($C$3:C794,"&gt;0"),""))</f>
        <v/>
      </c>
    </row>
    <row r="795" spans="1:4" x14ac:dyDescent="0.3">
      <c r="A795" s="21"/>
      <c r="B795" s="21"/>
      <c r="C795" t="str">
        <f>IF(A795="","",COUNTIFS(DADOS!$O$2:$O$1000,1,DADOS!$C$2:$C$1000,A795))</f>
        <v/>
      </c>
      <c r="D795" t="str">
        <f>IF(C795="","",IF(C795&gt;0,COUNTIF($C$3:C795,"&gt;0"),""))</f>
        <v/>
      </c>
    </row>
    <row r="796" spans="1:4" x14ac:dyDescent="0.3">
      <c r="A796" s="21"/>
      <c r="B796" s="21"/>
      <c r="C796" t="str">
        <f>IF(A796="","",COUNTIFS(DADOS!$O$2:$O$1000,1,DADOS!$C$2:$C$1000,A796))</f>
        <v/>
      </c>
      <c r="D796" t="str">
        <f>IF(C796="","",IF(C796&gt;0,COUNTIF($C$3:C796,"&gt;0"),""))</f>
        <v/>
      </c>
    </row>
    <row r="797" spans="1:4" x14ac:dyDescent="0.3">
      <c r="A797" s="21"/>
      <c r="B797" s="21"/>
      <c r="C797" t="str">
        <f>IF(A797="","",COUNTIFS(DADOS!$O$2:$O$1000,1,DADOS!$C$2:$C$1000,A797))</f>
        <v/>
      </c>
      <c r="D797" t="str">
        <f>IF(C797="","",IF(C797&gt;0,COUNTIF($C$3:C797,"&gt;0"),""))</f>
        <v/>
      </c>
    </row>
    <row r="798" spans="1:4" x14ac:dyDescent="0.3">
      <c r="A798" s="21"/>
      <c r="B798" s="21"/>
      <c r="C798" t="str">
        <f>IF(A798="","",COUNTIFS(DADOS!$O$2:$O$1000,1,DADOS!$C$2:$C$1000,A798))</f>
        <v/>
      </c>
      <c r="D798" t="str">
        <f>IF(C798="","",IF(C798&gt;0,COUNTIF($C$3:C798,"&gt;0"),""))</f>
        <v/>
      </c>
    </row>
    <row r="799" spans="1:4" x14ac:dyDescent="0.3">
      <c r="A799" s="21"/>
      <c r="B799" s="21"/>
      <c r="C799" t="str">
        <f>IF(A799="","",COUNTIFS(DADOS!$O$2:$O$1000,1,DADOS!$C$2:$C$1000,A799))</f>
        <v/>
      </c>
      <c r="D799" t="str">
        <f>IF(C799="","",IF(C799&gt;0,COUNTIF($C$3:C799,"&gt;0"),""))</f>
        <v/>
      </c>
    </row>
    <row r="800" spans="1:4" x14ac:dyDescent="0.3">
      <c r="A800" s="21"/>
      <c r="B800" s="21"/>
      <c r="C800" t="str">
        <f>IF(A800="","",COUNTIFS(DADOS!$O$2:$O$1000,1,DADOS!$C$2:$C$1000,A800))</f>
        <v/>
      </c>
      <c r="D800" t="str">
        <f>IF(C800="","",IF(C800&gt;0,COUNTIF($C$3:C800,"&gt;0"),""))</f>
        <v/>
      </c>
    </row>
    <row r="801" spans="1:4" x14ac:dyDescent="0.3">
      <c r="A801" s="21"/>
      <c r="B801" s="21"/>
      <c r="C801" t="str">
        <f>IF(A801="","",COUNTIFS(DADOS!$O$2:$O$1000,1,DADOS!$C$2:$C$1000,A801))</f>
        <v/>
      </c>
      <c r="D801" t="str">
        <f>IF(C801="","",IF(C801&gt;0,COUNTIF($C$3:C801,"&gt;0"),""))</f>
        <v/>
      </c>
    </row>
    <row r="802" spans="1:4" x14ac:dyDescent="0.3">
      <c r="A802" s="21"/>
      <c r="B802" s="21"/>
      <c r="C802" t="str">
        <f>IF(A802="","",COUNTIFS(DADOS!$O$2:$O$1000,1,DADOS!$C$2:$C$1000,A802))</f>
        <v/>
      </c>
      <c r="D802" t="str">
        <f>IF(C802="","",IF(C802&gt;0,COUNTIF($C$3:C802,"&gt;0"),""))</f>
        <v/>
      </c>
    </row>
    <row r="803" spans="1:4" x14ac:dyDescent="0.3">
      <c r="A803" s="21"/>
      <c r="B803" s="21"/>
      <c r="C803" t="str">
        <f>IF(A803="","",COUNTIFS(DADOS!$O$2:$O$1000,1,DADOS!$C$2:$C$1000,A803))</f>
        <v/>
      </c>
      <c r="D803" t="str">
        <f>IF(C803="","",IF(C803&gt;0,COUNTIF($C$3:C803,"&gt;0"),""))</f>
        <v/>
      </c>
    </row>
    <row r="804" spans="1:4" x14ac:dyDescent="0.3">
      <c r="A804" s="21"/>
      <c r="B804" s="21"/>
      <c r="C804" t="str">
        <f>IF(A804="","",COUNTIFS(DADOS!$O$2:$O$1000,1,DADOS!$C$2:$C$1000,A804))</f>
        <v/>
      </c>
      <c r="D804" t="str">
        <f>IF(C804="","",IF(C804&gt;0,COUNTIF($C$3:C804,"&gt;0"),""))</f>
        <v/>
      </c>
    </row>
    <row r="805" spans="1:4" x14ac:dyDescent="0.3">
      <c r="A805" s="21"/>
      <c r="B805" s="21"/>
      <c r="C805" t="str">
        <f>IF(A805="","",COUNTIFS(DADOS!$O$2:$O$1000,1,DADOS!$C$2:$C$1000,A805))</f>
        <v/>
      </c>
      <c r="D805" t="str">
        <f>IF(C805="","",IF(C805&gt;0,COUNTIF($C$3:C805,"&gt;0"),""))</f>
        <v/>
      </c>
    </row>
    <row r="806" spans="1:4" x14ac:dyDescent="0.3">
      <c r="A806" s="21"/>
      <c r="B806" s="21"/>
      <c r="C806" t="str">
        <f>IF(A806="","",COUNTIFS(DADOS!$O$2:$O$1000,1,DADOS!$C$2:$C$1000,A806))</f>
        <v/>
      </c>
      <c r="D806" t="str">
        <f>IF(C806="","",IF(C806&gt;0,COUNTIF($C$3:C806,"&gt;0"),""))</f>
        <v/>
      </c>
    </row>
    <row r="807" spans="1:4" x14ac:dyDescent="0.3">
      <c r="A807" s="21"/>
      <c r="B807" s="21"/>
      <c r="C807" t="str">
        <f>IF(A807="","",COUNTIFS(DADOS!$O$2:$O$1000,1,DADOS!$C$2:$C$1000,A807))</f>
        <v/>
      </c>
      <c r="D807" t="str">
        <f>IF(C807="","",IF(C807&gt;0,COUNTIF($C$3:C807,"&gt;0"),""))</f>
        <v/>
      </c>
    </row>
    <row r="808" spans="1:4" x14ac:dyDescent="0.3">
      <c r="A808" s="21"/>
      <c r="B808" s="21"/>
      <c r="C808" t="str">
        <f>IF(A808="","",COUNTIFS(DADOS!$O$2:$O$1000,1,DADOS!$C$2:$C$1000,A808))</f>
        <v/>
      </c>
      <c r="D808" t="str">
        <f>IF(C808="","",IF(C808&gt;0,COUNTIF($C$3:C808,"&gt;0"),""))</f>
        <v/>
      </c>
    </row>
    <row r="809" spans="1:4" x14ac:dyDescent="0.3">
      <c r="A809" s="21"/>
      <c r="B809" s="21"/>
      <c r="C809" t="str">
        <f>IF(A809="","",COUNTIFS(DADOS!$O$2:$O$1000,1,DADOS!$C$2:$C$1000,A809))</f>
        <v/>
      </c>
      <c r="D809" t="str">
        <f>IF(C809="","",IF(C809&gt;0,COUNTIF($C$3:C809,"&gt;0"),""))</f>
        <v/>
      </c>
    </row>
    <row r="810" spans="1:4" x14ac:dyDescent="0.3">
      <c r="A810" s="21"/>
      <c r="B810" s="21"/>
      <c r="C810" t="str">
        <f>IF(A810="","",COUNTIFS(DADOS!$O$2:$O$1000,1,DADOS!$C$2:$C$1000,A810))</f>
        <v/>
      </c>
      <c r="D810" t="str">
        <f>IF(C810="","",IF(C810&gt;0,COUNTIF($C$3:C810,"&gt;0"),""))</f>
        <v/>
      </c>
    </row>
    <row r="811" spans="1:4" x14ac:dyDescent="0.3">
      <c r="A811" s="21"/>
      <c r="B811" s="21"/>
      <c r="C811" t="str">
        <f>IF(A811="","",COUNTIFS(DADOS!$O$2:$O$1000,1,DADOS!$C$2:$C$1000,A811))</f>
        <v/>
      </c>
      <c r="D811" t="str">
        <f>IF(C811="","",IF(C811&gt;0,COUNTIF($C$3:C811,"&gt;0"),""))</f>
        <v/>
      </c>
    </row>
    <row r="812" spans="1:4" x14ac:dyDescent="0.3">
      <c r="A812" s="21"/>
      <c r="B812" s="21"/>
      <c r="C812" t="str">
        <f>IF(A812="","",COUNTIFS(DADOS!$O$2:$O$1000,1,DADOS!$C$2:$C$1000,A812))</f>
        <v/>
      </c>
      <c r="D812" t="str">
        <f>IF(C812="","",IF(C812&gt;0,COUNTIF($C$3:C812,"&gt;0"),""))</f>
        <v/>
      </c>
    </row>
    <row r="813" spans="1:4" x14ac:dyDescent="0.3">
      <c r="A813" s="21"/>
      <c r="B813" s="21"/>
      <c r="C813" t="str">
        <f>IF(A813="","",COUNTIFS(DADOS!$O$2:$O$1000,1,DADOS!$C$2:$C$1000,A813))</f>
        <v/>
      </c>
      <c r="D813" t="str">
        <f>IF(C813="","",IF(C813&gt;0,COUNTIF($C$3:C813,"&gt;0"),""))</f>
        <v/>
      </c>
    </row>
    <row r="814" spans="1:4" x14ac:dyDescent="0.3">
      <c r="A814" s="21"/>
      <c r="B814" s="21"/>
      <c r="C814" t="str">
        <f>IF(A814="","",COUNTIFS(DADOS!$O$2:$O$1000,1,DADOS!$C$2:$C$1000,A814))</f>
        <v/>
      </c>
      <c r="D814" t="str">
        <f>IF(C814="","",IF(C814&gt;0,COUNTIF($C$3:C814,"&gt;0"),""))</f>
        <v/>
      </c>
    </row>
    <row r="815" spans="1:4" x14ac:dyDescent="0.3">
      <c r="A815" s="21"/>
      <c r="B815" s="21"/>
      <c r="C815" t="str">
        <f>IF(A815="","",COUNTIFS(DADOS!$O$2:$O$1000,1,DADOS!$C$2:$C$1000,A815))</f>
        <v/>
      </c>
      <c r="D815" t="str">
        <f>IF(C815="","",IF(C815&gt;0,COUNTIF($C$3:C815,"&gt;0"),""))</f>
        <v/>
      </c>
    </row>
    <row r="816" spans="1:4" x14ac:dyDescent="0.3">
      <c r="A816" s="21"/>
      <c r="B816" s="21"/>
      <c r="C816" t="str">
        <f>IF(A816="","",COUNTIFS(DADOS!$O$2:$O$1000,1,DADOS!$C$2:$C$1000,A816))</f>
        <v/>
      </c>
      <c r="D816" t="str">
        <f>IF(C816="","",IF(C816&gt;0,COUNTIF($C$3:C816,"&gt;0"),""))</f>
        <v/>
      </c>
    </row>
    <row r="817" spans="1:4" x14ac:dyDescent="0.3">
      <c r="A817" s="21"/>
      <c r="B817" s="21"/>
      <c r="C817" t="str">
        <f>IF(A817="","",COUNTIFS(DADOS!$O$2:$O$1000,1,DADOS!$C$2:$C$1000,A817))</f>
        <v/>
      </c>
      <c r="D817" t="str">
        <f>IF(C817="","",IF(C817&gt;0,COUNTIF($C$3:C817,"&gt;0"),""))</f>
        <v/>
      </c>
    </row>
    <row r="818" spans="1:4" x14ac:dyDescent="0.3">
      <c r="A818" s="21"/>
      <c r="B818" s="21"/>
      <c r="C818" t="str">
        <f>IF(A818="","",COUNTIFS(DADOS!$O$2:$O$1000,1,DADOS!$C$2:$C$1000,A818))</f>
        <v/>
      </c>
      <c r="D818" t="str">
        <f>IF(C818="","",IF(C818&gt;0,COUNTIF($C$3:C818,"&gt;0"),""))</f>
        <v/>
      </c>
    </row>
    <row r="819" spans="1:4" x14ac:dyDescent="0.3">
      <c r="A819" s="21"/>
      <c r="B819" s="21"/>
      <c r="C819" t="str">
        <f>IF(A819="","",COUNTIFS(DADOS!$O$2:$O$1000,1,DADOS!$C$2:$C$1000,A819))</f>
        <v/>
      </c>
      <c r="D819" t="str">
        <f>IF(C819="","",IF(C819&gt;0,COUNTIF($C$3:C819,"&gt;0"),""))</f>
        <v/>
      </c>
    </row>
    <row r="820" spans="1:4" x14ac:dyDescent="0.3">
      <c r="A820" s="21"/>
      <c r="B820" s="21"/>
      <c r="C820" t="str">
        <f>IF(A820="","",COUNTIFS(DADOS!$O$2:$O$1000,1,DADOS!$C$2:$C$1000,A820))</f>
        <v/>
      </c>
      <c r="D820" t="str">
        <f>IF(C820="","",IF(C820&gt;0,COUNTIF($C$3:C820,"&gt;0"),""))</f>
        <v/>
      </c>
    </row>
    <row r="821" spans="1:4" x14ac:dyDescent="0.3">
      <c r="A821" s="21"/>
      <c r="B821" s="21"/>
      <c r="C821" t="str">
        <f>IF(A821="","",COUNTIFS(DADOS!$O$2:$O$1000,1,DADOS!$C$2:$C$1000,A821))</f>
        <v/>
      </c>
      <c r="D821" t="str">
        <f>IF(C821="","",IF(C821&gt;0,COUNTIF($C$3:C821,"&gt;0"),""))</f>
        <v/>
      </c>
    </row>
    <row r="822" spans="1:4" x14ac:dyDescent="0.3">
      <c r="A822" s="21"/>
      <c r="B822" s="21"/>
      <c r="C822" t="str">
        <f>IF(A822="","",COUNTIFS(DADOS!$O$2:$O$1000,1,DADOS!$C$2:$C$1000,A822))</f>
        <v/>
      </c>
      <c r="D822" t="str">
        <f>IF(C822="","",IF(C822&gt;0,COUNTIF($C$3:C822,"&gt;0"),""))</f>
        <v/>
      </c>
    </row>
    <row r="823" spans="1:4" x14ac:dyDescent="0.3">
      <c r="A823" s="21"/>
      <c r="B823" s="21"/>
      <c r="C823" t="str">
        <f>IF(A823="","",COUNTIFS(DADOS!$O$2:$O$1000,1,DADOS!$C$2:$C$1000,A823))</f>
        <v/>
      </c>
      <c r="D823" t="str">
        <f>IF(C823="","",IF(C823&gt;0,COUNTIF($C$3:C823,"&gt;0"),""))</f>
        <v/>
      </c>
    </row>
    <row r="824" spans="1:4" x14ac:dyDescent="0.3">
      <c r="A824" s="21"/>
      <c r="B824" s="21"/>
      <c r="C824" t="str">
        <f>IF(A824="","",COUNTIFS(DADOS!$O$2:$O$1000,1,DADOS!$C$2:$C$1000,A824))</f>
        <v/>
      </c>
      <c r="D824" t="str">
        <f>IF(C824="","",IF(C824&gt;0,COUNTIF($C$3:C824,"&gt;0"),""))</f>
        <v/>
      </c>
    </row>
    <row r="825" spans="1:4" x14ac:dyDescent="0.3">
      <c r="A825" s="21"/>
      <c r="B825" s="21"/>
      <c r="C825" t="str">
        <f>IF(A825="","",COUNTIFS(DADOS!$O$2:$O$1000,1,DADOS!$C$2:$C$1000,A825))</f>
        <v/>
      </c>
      <c r="D825" t="str">
        <f>IF(C825="","",IF(C825&gt;0,COUNTIF($C$3:C825,"&gt;0"),""))</f>
        <v/>
      </c>
    </row>
    <row r="826" spans="1:4" x14ac:dyDescent="0.3">
      <c r="A826" s="21"/>
      <c r="B826" s="21"/>
      <c r="C826" t="str">
        <f>IF(A826="","",COUNTIFS(DADOS!$O$2:$O$1000,1,DADOS!$C$2:$C$1000,A826))</f>
        <v/>
      </c>
      <c r="D826" t="str">
        <f>IF(C826="","",IF(C826&gt;0,COUNTIF($C$3:C826,"&gt;0"),""))</f>
        <v/>
      </c>
    </row>
    <row r="827" spans="1:4" x14ac:dyDescent="0.3">
      <c r="A827" s="21"/>
      <c r="B827" s="21"/>
      <c r="C827" t="str">
        <f>IF(A827="","",COUNTIFS(DADOS!$O$2:$O$1000,1,DADOS!$C$2:$C$1000,A827))</f>
        <v/>
      </c>
      <c r="D827" t="str">
        <f>IF(C827="","",IF(C827&gt;0,COUNTIF($C$3:C827,"&gt;0"),""))</f>
        <v/>
      </c>
    </row>
    <row r="828" spans="1:4" x14ac:dyDescent="0.3">
      <c r="A828" s="21"/>
      <c r="B828" s="21"/>
      <c r="C828" t="str">
        <f>IF(A828="","",COUNTIFS(DADOS!$O$2:$O$1000,1,DADOS!$C$2:$C$1000,A828))</f>
        <v/>
      </c>
      <c r="D828" t="str">
        <f>IF(C828="","",IF(C828&gt;0,COUNTIF($C$3:C828,"&gt;0"),""))</f>
        <v/>
      </c>
    </row>
    <row r="829" spans="1:4" x14ac:dyDescent="0.3">
      <c r="A829" s="21"/>
      <c r="B829" s="21"/>
      <c r="C829" t="str">
        <f>IF(A829="","",COUNTIFS(DADOS!$O$2:$O$1000,1,DADOS!$C$2:$C$1000,A829))</f>
        <v/>
      </c>
      <c r="D829" t="str">
        <f>IF(C829="","",IF(C829&gt;0,COUNTIF($C$3:C829,"&gt;0"),""))</f>
        <v/>
      </c>
    </row>
    <row r="830" spans="1:4" x14ac:dyDescent="0.3">
      <c r="A830" s="21"/>
      <c r="B830" s="21"/>
      <c r="C830" t="str">
        <f>IF(A830="","",COUNTIFS(DADOS!$O$2:$O$1000,1,DADOS!$C$2:$C$1000,A830))</f>
        <v/>
      </c>
      <c r="D830" t="str">
        <f>IF(C830="","",IF(C830&gt;0,COUNTIF($C$3:C830,"&gt;0"),""))</f>
        <v/>
      </c>
    </row>
    <row r="831" spans="1:4" x14ac:dyDescent="0.3">
      <c r="A831" s="21"/>
      <c r="B831" s="21"/>
      <c r="C831" t="str">
        <f>IF(A831="","",COUNTIFS(DADOS!$O$2:$O$1000,1,DADOS!$C$2:$C$1000,A831))</f>
        <v/>
      </c>
      <c r="D831" t="str">
        <f>IF(C831="","",IF(C831&gt;0,COUNTIF($C$3:C831,"&gt;0"),""))</f>
        <v/>
      </c>
    </row>
    <row r="832" spans="1:4" x14ac:dyDescent="0.3">
      <c r="A832" s="21"/>
      <c r="B832" s="21"/>
      <c r="C832" t="str">
        <f>IF(A832="","",COUNTIFS(DADOS!$O$2:$O$1000,1,DADOS!$C$2:$C$1000,A832))</f>
        <v/>
      </c>
      <c r="D832" t="str">
        <f>IF(C832="","",IF(C832&gt;0,COUNTIF($C$3:C832,"&gt;0"),""))</f>
        <v/>
      </c>
    </row>
    <row r="833" spans="1:4" x14ac:dyDescent="0.3">
      <c r="A833" s="21"/>
      <c r="B833" s="21"/>
      <c r="C833" t="str">
        <f>IF(A833="","",COUNTIFS(DADOS!$O$2:$O$1000,1,DADOS!$C$2:$C$1000,A833))</f>
        <v/>
      </c>
      <c r="D833" t="str">
        <f>IF(C833="","",IF(C833&gt;0,COUNTIF($C$3:C833,"&gt;0"),""))</f>
        <v/>
      </c>
    </row>
    <row r="834" spans="1:4" x14ac:dyDescent="0.3">
      <c r="A834" s="21"/>
      <c r="B834" s="21"/>
      <c r="C834" t="str">
        <f>IF(A834="","",COUNTIFS(DADOS!$O$2:$O$1000,1,DADOS!$C$2:$C$1000,A834))</f>
        <v/>
      </c>
      <c r="D834" t="str">
        <f>IF(C834="","",IF(C834&gt;0,COUNTIF($C$3:C834,"&gt;0"),""))</f>
        <v/>
      </c>
    </row>
    <row r="835" spans="1:4" x14ac:dyDescent="0.3">
      <c r="A835" s="21"/>
      <c r="B835" s="21"/>
      <c r="C835" t="str">
        <f>IF(A835="","",COUNTIFS(DADOS!$O$2:$O$1000,1,DADOS!$C$2:$C$1000,A835))</f>
        <v/>
      </c>
      <c r="D835" t="str">
        <f>IF(C835="","",IF(C835&gt;0,COUNTIF($C$3:C835,"&gt;0"),""))</f>
        <v/>
      </c>
    </row>
    <row r="836" spans="1:4" x14ac:dyDescent="0.3">
      <c r="A836" s="21"/>
      <c r="B836" s="21"/>
      <c r="C836" t="str">
        <f>IF(A836="","",COUNTIFS(DADOS!$O$2:$O$1000,1,DADOS!$C$2:$C$1000,A836))</f>
        <v/>
      </c>
      <c r="D836" t="str">
        <f>IF(C836="","",IF(C836&gt;0,COUNTIF($C$3:C836,"&gt;0"),""))</f>
        <v/>
      </c>
    </row>
    <row r="837" spans="1:4" x14ac:dyDescent="0.3">
      <c r="A837" s="21"/>
      <c r="B837" s="21"/>
      <c r="C837" t="str">
        <f>IF(A837="","",COUNTIFS(DADOS!$O$2:$O$1000,1,DADOS!$C$2:$C$1000,A837))</f>
        <v/>
      </c>
      <c r="D837" t="str">
        <f>IF(C837="","",IF(C837&gt;0,COUNTIF($C$3:C837,"&gt;0"),""))</f>
        <v/>
      </c>
    </row>
    <row r="838" spans="1:4" x14ac:dyDescent="0.3">
      <c r="A838" s="21"/>
      <c r="B838" s="21"/>
      <c r="C838" t="str">
        <f>IF(A838="","",COUNTIFS(DADOS!$O$2:$O$1000,1,DADOS!$C$2:$C$1000,A838))</f>
        <v/>
      </c>
      <c r="D838" t="str">
        <f>IF(C838="","",IF(C838&gt;0,COUNTIF($C$3:C838,"&gt;0"),""))</f>
        <v/>
      </c>
    </row>
    <row r="839" spans="1:4" x14ac:dyDescent="0.3">
      <c r="A839" s="21"/>
      <c r="B839" s="21"/>
      <c r="C839" t="str">
        <f>IF(A839="","",COUNTIFS(DADOS!$O$2:$O$1000,1,DADOS!$C$2:$C$1000,A839))</f>
        <v/>
      </c>
      <c r="D839" t="str">
        <f>IF(C839="","",IF(C839&gt;0,COUNTIF($C$3:C839,"&gt;0"),""))</f>
        <v/>
      </c>
    </row>
    <row r="840" spans="1:4" x14ac:dyDescent="0.3">
      <c r="A840" s="21"/>
      <c r="B840" s="21"/>
      <c r="C840" t="str">
        <f>IF(A840="","",COUNTIFS(DADOS!$O$2:$O$1000,1,DADOS!$C$2:$C$1000,A840))</f>
        <v/>
      </c>
      <c r="D840" t="str">
        <f>IF(C840="","",IF(C840&gt;0,COUNTIF($C$3:C840,"&gt;0"),""))</f>
        <v/>
      </c>
    </row>
    <row r="841" spans="1:4" x14ac:dyDescent="0.3">
      <c r="A841" s="21"/>
      <c r="B841" s="21"/>
      <c r="C841" t="str">
        <f>IF(A841="","",COUNTIFS(DADOS!$O$2:$O$1000,1,DADOS!$C$2:$C$1000,A841))</f>
        <v/>
      </c>
      <c r="D841" t="str">
        <f>IF(C841="","",IF(C841&gt;0,COUNTIF($C$3:C841,"&gt;0"),""))</f>
        <v/>
      </c>
    </row>
    <row r="842" spans="1:4" x14ac:dyDescent="0.3">
      <c r="A842" s="21"/>
      <c r="B842" s="21"/>
      <c r="C842" t="str">
        <f>IF(A842="","",COUNTIFS(DADOS!$O$2:$O$1000,1,DADOS!$C$2:$C$1000,A842))</f>
        <v/>
      </c>
      <c r="D842" t="str">
        <f>IF(C842="","",IF(C842&gt;0,COUNTIF($C$3:C842,"&gt;0"),""))</f>
        <v/>
      </c>
    </row>
    <row r="843" spans="1:4" x14ac:dyDescent="0.3">
      <c r="A843" s="21"/>
      <c r="B843" s="21"/>
      <c r="C843" t="str">
        <f>IF(A843="","",COUNTIFS(DADOS!$O$2:$O$1000,1,DADOS!$C$2:$C$1000,A843))</f>
        <v/>
      </c>
      <c r="D843" t="str">
        <f>IF(C843="","",IF(C843&gt;0,COUNTIF($C$3:C843,"&gt;0"),""))</f>
        <v/>
      </c>
    </row>
    <row r="844" spans="1:4" x14ac:dyDescent="0.3">
      <c r="A844" s="21"/>
      <c r="B844" s="21"/>
      <c r="C844" t="str">
        <f>IF(A844="","",COUNTIFS(DADOS!$O$2:$O$1000,1,DADOS!$C$2:$C$1000,A844))</f>
        <v/>
      </c>
      <c r="D844" t="str">
        <f>IF(C844="","",IF(C844&gt;0,COUNTIF($C$3:C844,"&gt;0"),""))</f>
        <v/>
      </c>
    </row>
    <row r="845" spans="1:4" x14ac:dyDescent="0.3">
      <c r="A845" s="21"/>
      <c r="B845" s="21"/>
      <c r="C845" t="str">
        <f>IF(A845="","",COUNTIFS(DADOS!$O$2:$O$1000,1,DADOS!$C$2:$C$1000,A845))</f>
        <v/>
      </c>
      <c r="D845" t="str">
        <f>IF(C845="","",IF(C845&gt;0,COUNTIF($C$3:C845,"&gt;0"),""))</f>
        <v/>
      </c>
    </row>
    <row r="846" spans="1:4" x14ac:dyDescent="0.3">
      <c r="A846" s="21"/>
      <c r="B846" s="21"/>
      <c r="C846" t="str">
        <f>IF(A846="","",COUNTIFS(DADOS!$O$2:$O$1000,1,DADOS!$C$2:$C$1000,A846))</f>
        <v/>
      </c>
      <c r="D846" t="str">
        <f>IF(C846="","",IF(C846&gt;0,COUNTIF($C$3:C846,"&gt;0"),""))</f>
        <v/>
      </c>
    </row>
    <row r="847" spans="1:4" x14ac:dyDescent="0.3">
      <c r="A847" s="21"/>
      <c r="B847" s="21"/>
      <c r="C847" t="str">
        <f>IF(A847="","",COUNTIFS(DADOS!$O$2:$O$1000,1,DADOS!$C$2:$C$1000,A847))</f>
        <v/>
      </c>
      <c r="D847" t="str">
        <f>IF(C847="","",IF(C847&gt;0,COUNTIF($C$3:C847,"&gt;0"),""))</f>
        <v/>
      </c>
    </row>
    <row r="848" spans="1:4" x14ac:dyDescent="0.3">
      <c r="A848" s="21"/>
      <c r="B848" s="21"/>
      <c r="C848" t="str">
        <f>IF(A848="","",COUNTIFS(DADOS!$O$2:$O$1000,1,DADOS!$C$2:$C$1000,A848))</f>
        <v/>
      </c>
      <c r="D848" t="str">
        <f>IF(C848="","",IF(C848&gt;0,COUNTIF($C$3:C848,"&gt;0"),""))</f>
        <v/>
      </c>
    </row>
    <row r="849" spans="1:4" x14ac:dyDescent="0.3">
      <c r="A849" s="21"/>
      <c r="B849" s="21"/>
      <c r="C849" t="str">
        <f>IF(A849="","",COUNTIFS(DADOS!$O$2:$O$1000,1,DADOS!$C$2:$C$1000,A849))</f>
        <v/>
      </c>
      <c r="D849" t="str">
        <f>IF(C849="","",IF(C849&gt;0,COUNTIF($C$3:C849,"&gt;0"),""))</f>
        <v/>
      </c>
    </row>
    <row r="850" spans="1:4" x14ac:dyDescent="0.3">
      <c r="A850" s="21"/>
      <c r="B850" s="21"/>
      <c r="C850" t="str">
        <f>IF(A850="","",COUNTIFS(DADOS!$O$2:$O$1000,1,DADOS!$C$2:$C$1000,A850))</f>
        <v/>
      </c>
      <c r="D850" t="str">
        <f>IF(C850="","",IF(C850&gt;0,COUNTIF($C$3:C850,"&gt;0"),""))</f>
        <v/>
      </c>
    </row>
    <row r="851" spans="1:4" x14ac:dyDescent="0.3">
      <c r="A851" s="21"/>
      <c r="B851" s="21"/>
      <c r="C851" t="str">
        <f>IF(A851="","",COUNTIFS(DADOS!$O$2:$O$1000,1,DADOS!$C$2:$C$1000,A851))</f>
        <v/>
      </c>
      <c r="D851" t="str">
        <f>IF(C851="","",IF(C851&gt;0,COUNTIF($C$3:C851,"&gt;0"),""))</f>
        <v/>
      </c>
    </row>
    <row r="852" spans="1:4" x14ac:dyDescent="0.3">
      <c r="A852" s="21"/>
      <c r="B852" s="21"/>
      <c r="C852" t="str">
        <f>IF(A852="","",COUNTIFS(DADOS!$O$2:$O$1000,1,DADOS!$C$2:$C$1000,A852))</f>
        <v/>
      </c>
      <c r="D852" t="str">
        <f>IF(C852="","",IF(C852&gt;0,COUNTIF($C$3:C852,"&gt;0"),""))</f>
        <v/>
      </c>
    </row>
    <row r="853" spans="1:4" x14ac:dyDescent="0.3">
      <c r="A853" s="21"/>
      <c r="B853" s="21"/>
      <c r="C853" t="str">
        <f>IF(A853="","",COUNTIFS(DADOS!$O$2:$O$1000,1,DADOS!$C$2:$C$1000,A853))</f>
        <v/>
      </c>
      <c r="D853" t="str">
        <f>IF(C853="","",IF(C853&gt;0,COUNTIF($C$3:C853,"&gt;0"),""))</f>
        <v/>
      </c>
    </row>
    <row r="854" spans="1:4" x14ac:dyDescent="0.3">
      <c r="A854" s="21"/>
      <c r="B854" s="21"/>
      <c r="C854" t="str">
        <f>IF(A854="","",COUNTIFS(DADOS!$O$2:$O$1000,1,DADOS!$C$2:$C$1000,A854))</f>
        <v/>
      </c>
      <c r="D854" t="str">
        <f>IF(C854="","",IF(C854&gt;0,COUNTIF($C$3:C854,"&gt;0"),""))</f>
        <v/>
      </c>
    </row>
    <row r="855" spans="1:4" x14ac:dyDescent="0.3">
      <c r="A855" s="21"/>
      <c r="B855" s="21"/>
      <c r="C855" t="str">
        <f>IF(A855="","",COUNTIFS(DADOS!$O$2:$O$1000,1,DADOS!$C$2:$C$1000,A855))</f>
        <v/>
      </c>
      <c r="D855" t="str">
        <f>IF(C855="","",IF(C855&gt;0,COUNTIF($C$3:C855,"&gt;0"),""))</f>
        <v/>
      </c>
    </row>
    <row r="856" spans="1:4" x14ac:dyDescent="0.3">
      <c r="A856" s="21"/>
      <c r="B856" s="21"/>
      <c r="C856" t="str">
        <f>IF(A856="","",COUNTIFS(DADOS!$O$2:$O$1000,1,DADOS!$C$2:$C$1000,A856))</f>
        <v/>
      </c>
      <c r="D856" t="str">
        <f>IF(C856="","",IF(C856&gt;0,COUNTIF($C$3:C856,"&gt;0"),""))</f>
        <v/>
      </c>
    </row>
    <row r="857" spans="1:4" x14ac:dyDescent="0.3">
      <c r="A857" s="21"/>
      <c r="B857" s="21"/>
      <c r="C857" t="str">
        <f>IF(A857="","",COUNTIFS(DADOS!$O$2:$O$1000,1,DADOS!$C$2:$C$1000,A857))</f>
        <v/>
      </c>
      <c r="D857" t="str">
        <f>IF(C857="","",IF(C857&gt;0,COUNTIF($C$3:C857,"&gt;0"),""))</f>
        <v/>
      </c>
    </row>
    <row r="858" spans="1:4" x14ac:dyDescent="0.3">
      <c r="A858" s="21"/>
      <c r="B858" s="21"/>
      <c r="C858" t="str">
        <f>IF(A858="","",COUNTIFS(DADOS!$O$2:$O$1000,1,DADOS!$C$2:$C$1000,A858))</f>
        <v/>
      </c>
      <c r="D858" t="str">
        <f>IF(C858="","",IF(C858&gt;0,COUNTIF($C$3:C858,"&gt;0"),""))</f>
        <v/>
      </c>
    </row>
    <row r="859" spans="1:4" x14ac:dyDescent="0.3">
      <c r="A859" s="21"/>
      <c r="B859" s="21"/>
      <c r="C859" t="str">
        <f>IF(A859="","",COUNTIFS(DADOS!$O$2:$O$1000,1,DADOS!$C$2:$C$1000,A859))</f>
        <v/>
      </c>
      <c r="D859" t="str">
        <f>IF(C859="","",IF(C859&gt;0,COUNTIF($C$3:C859,"&gt;0"),""))</f>
        <v/>
      </c>
    </row>
    <row r="860" spans="1:4" x14ac:dyDescent="0.3">
      <c r="A860" s="21"/>
      <c r="B860" s="21"/>
      <c r="C860" t="str">
        <f>IF(A860="","",COUNTIFS(DADOS!$O$2:$O$1000,1,DADOS!$C$2:$C$1000,A860))</f>
        <v/>
      </c>
      <c r="D860" t="str">
        <f>IF(C860="","",IF(C860&gt;0,COUNTIF($C$3:C860,"&gt;0"),""))</f>
        <v/>
      </c>
    </row>
    <row r="861" spans="1:4" x14ac:dyDescent="0.3">
      <c r="A861" s="21"/>
      <c r="B861" s="21"/>
      <c r="C861" t="str">
        <f>IF(A861="","",COUNTIFS(DADOS!$O$2:$O$1000,1,DADOS!$C$2:$C$1000,A861))</f>
        <v/>
      </c>
      <c r="D861" t="str">
        <f>IF(C861="","",IF(C861&gt;0,COUNTIF($C$3:C861,"&gt;0"),""))</f>
        <v/>
      </c>
    </row>
    <row r="862" spans="1:4" x14ac:dyDescent="0.3">
      <c r="A862" s="21"/>
      <c r="B862" s="21"/>
      <c r="C862" t="str">
        <f>IF(A862="","",COUNTIFS(DADOS!$O$2:$O$1000,1,DADOS!$C$2:$C$1000,A862))</f>
        <v/>
      </c>
      <c r="D862" t="str">
        <f>IF(C862="","",IF(C862&gt;0,COUNTIF($C$3:C862,"&gt;0"),""))</f>
        <v/>
      </c>
    </row>
    <row r="863" spans="1:4" x14ac:dyDescent="0.3">
      <c r="A863" s="21"/>
      <c r="B863" s="21"/>
      <c r="C863" t="str">
        <f>IF(A863="","",COUNTIFS(DADOS!$O$2:$O$1000,1,DADOS!$C$2:$C$1000,A863))</f>
        <v/>
      </c>
      <c r="D863" t="str">
        <f>IF(C863="","",IF(C863&gt;0,COUNTIF($C$3:C863,"&gt;0"),""))</f>
        <v/>
      </c>
    </row>
    <row r="864" spans="1:4" x14ac:dyDescent="0.3">
      <c r="A864" s="21"/>
      <c r="B864" s="21"/>
      <c r="C864" t="str">
        <f>IF(A864="","",COUNTIFS(DADOS!$O$2:$O$1000,1,DADOS!$C$2:$C$1000,A864))</f>
        <v/>
      </c>
      <c r="D864" t="str">
        <f>IF(C864="","",IF(C864&gt;0,COUNTIF($C$3:C864,"&gt;0"),""))</f>
        <v/>
      </c>
    </row>
    <row r="865" spans="1:4" x14ac:dyDescent="0.3">
      <c r="A865" s="21"/>
      <c r="B865" s="21"/>
      <c r="C865" t="str">
        <f>IF(A865="","",COUNTIFS(DADOS!$O$2:$O$1000,1,DADOS!$C$2:$C$1000,A865))</f>
        <v/>
      </c>
      <c r="D865" t="str">
        <f>IF(C865="","",IF(C865&gt;0,COUNTIF($C$3:C865,"&gt;0"),""))</f>
        <v/>
      </c>
    </row>
    <row r="866" spans="1:4" x14ac:dyDescent="0.3">
      <c r="A866" s="21"/>
      <c r="B866" s="21"/>
      <c r="C866" t="str">
        <f>IF(A866="","",COUNTIFS(DADOS!$O$2:$O$1000,1,DADOS!$C$2:$C$1000,A866))</f>
        <v/>
      </c>
      <c r="D866" t="str">
        <f>IF(C866="","",IF(C866&gt;0,COUNTIF($C$3:C866,"&gt;0"),""))</f>
        <v/>
      </c>
    </row>
    <row r="867" spans="1:4" x14ac:dyDescent="0.3">
      <c r="A867" s="21"/>
      <c r="B867" s="21"/>
      <c r="C867" t="str">
        <f>IF(A867="","",COUNTIFS(DADOS!$O$2:$O$1000,1,DADOS!$C$2:$C$1000,A867))</f>
        <v/>
      </c>
      <c r="D867" t="str">
        <f>IF(C867="","",IF(C867&gt;0,COUNTIF($C$3:C867,"&gt;0"),""))</f>
        <v/>
      </c>
    </row>
    <row r="868" spans="1:4" x14ac:dyDescent="0.3">
      <c r="A868" s="21"/>
      <c r="B868" s="21"/>
      <c r="C868" t="str">
        <f>IF(A868="","",COUNTIFS(DADOS!$O$2:$O$1000,1,DADOS!$C$2:$C$1000,A868))</f>
        <v/>
      </c>
      <c r="D868" t="str">
        <f>IF(C868="","",IF(C868&gt;0,COUNTIF($C$3:C868,"&gt;0"),""))</f>
        <v/>
      </c>
    </row>
    <row r="869" spans="1:4" x14ac:dyDescent="0.3">
      <c r="A869" s="21"/>
      <c r="B869" s="21"/>
      <c r="C869" t="str">
        <f>IF(A869="","",COUNTIFS(DADOS!$O$2:$O$1000,1,DADOS!$C$2:$C$1000,A869))</f>
        <v/>
      </c>
      <c r="D869" t="str">
        <f>IF(C869="","",IF(C869&gt;0,COUNTIF($C$3:C869,"&gt;0"),""))</f>
        <v/>
      </c>
    </row>
    <row r="870" spans="1:4" x14ac:dyDescent="0.3">
      <c r="A870" s="21"/>
      <c r="B870" s="21"/>
      <c r="C870" t="str">
        <f>IF(A870="","",COUNTIFS(DADOS!$O$2:$O$1000,1,DADOS!$C$2:$C$1000,A870))</f>
        <v/>
      </c>
      <c r="D870" t="str">
        <f>IF(C870="","",IF(C870&gt;0,COUNTIF($C$3:C870,"&gt;0"),""))</f>
        <v/>
      </c>
    </row>
    <row r="871" spans="1:4" x14ac:dyDescent="0.3">
      <c r="A871" s="21"/>
      <c r="B871" s="21"/>
      <c r="C871" t="str">
        <f>IF(A871="","",COUNTIFS(DADOS!$O$2:$O$1000,1,DADOS!$C$2:$C$1000,A871))</f>
        <v/>
      </c>
      <c r="D871" t="str">
        <f>IF(C871="","",IF(C871&gt;0,COUNTIF($C$3:C871,"&gt;0"),""))</f>
        <v/>
      </c>
    </row>
    <row r="872" spans="1:4" x14ac:dyDescent="0.3">
      <c r="A872" s="21"/>
      <c r="B872" s="21"/>
      <c r="C872" t="str">
        <f>IF(A872="","",COUNTIFS(DADOS!$O$2:$O$1000,1,DADOS!$C$2:$C$1000,A872))</f>
        <v/>
      </c>
      <c r="D872" t="str">
        <f>IF(C872="","",IF(C872&gt;0,COUNTIF($C$3:C872,"&gt;0"),""))</f>
        <v/>
      </c>
    </row>
    <row r="873" spans="1:4" x14ac:dyDescent="0.3">
      <c r="A873" s="21"/>
      <c r="B873" s="21"/>
      <c r="C873" t="str">
        <f>IF(A873="","",COUNTIFS(DADOS!$O$2:$O$1000,1,DADOS!$C$2:$C$1000,A873))</f>
        <v/>
      </c>
      <c r="D873" t="str">
        <f>IF(C873="","",IF(C873&gt;0,COUNTIF($C$3:C873,"&gt;0"),""))</f>
        <v/>
      </c>
    </row>
    <row r="874" spans="1:4" x14ac:dyDescent="0.3">
      <c r="A874" s="21"/>
      <c r="B874" s="21"/>
      <c r="C874" t="str">
        <f>IF(A874="","",COUNTIFS(DADOS!$O$2:$O$1000,1,DADOS!$C$2:$C$1000,A874))</f>
        <v/>
      </c>
      <c r="D874" t="str">
        <f>IF(C874="","",IF(C874&gt;0,COUNTIF($C$3:C874,"&gt;0"),""))</f>
        <v/>
      </c>
    </row>
    <row r="875" spans="1:4" x14ac:dyDescent="0.3">
      <c r="A875" s="21"/>
      <c r="B875" s="21"/>
      <c r="C875" t="str">
        <f>IF(A875="","",COUNTIFS(DADOS!$O$2:$O$1000,1,DADOS!$C$2:$C$1000,A875))</f>
        <v/>
      </c>
      <c r="D875" t="str">
        <f>IF(C875="","",IF(C875&gt;0,COUNTIF($C$3:C875,"&gt;0"),""))</f>
        <v/>
      </c>
    </row>
    <row r="876" spans="1:4" x14ac:dyDescent="0.3">
      <c r="A876" s="21"/>
      <c r="B876" s="21"/>
      <c r="C876" t="str">
        <f>IF(A876="","",COUNTIFS(DADOS!$O$2:$O$1000,1,DADOS!$C$2:$C$1000,A876))</f>
        <v/>
      </c>
      <c r="D876" t="str">
        <f>IF(C876="","",IF(C876&gt;0,COUNTIF($C$3:C876,"&gt;0"),""))</f>
        <v/>
      </c>
    </row>
    <row r="877" spans="1:4" x14ac:dyDescent="0.3">
      <c r="A877" s="21"/>
      <c r="B877" s="21"/>
      <c r="C877" t="str">
        <f>IF(A877="","",COUNTIFS(DADOS!$O$2:$O$1000,1,DADOS!$C$2:$C$1000,A877))</f>
        <v/>
      </c>
      <c r="D877" t="str">
        <f>IF(C877="","",IF(C877&gt;0,COUNTIF($C$3:C877,"&gt;0"),""))</f>
        <v/>
      </c>
    </row>
    <row r="878" spans="1:4" x14ac:dyDescent="0.3">
      <c r="A878" s="21"/>
      <c r="B878" s="21"/>
      <c r="C878" t="str">
        <f>IF(A878="","",COUNTIFS(DADOS!$O$2:$O$1000,1,DADOS!$C$2:$C$1000,A878))</f>
        <v/>
      </c>
      <c r="D878" t="str">
        <f>IF(C878="","",IF(C878&gt;0,COUNTIF($C$3:C878,"&gt;0"),""))</f>
        <v/>
      </c>
    </row>
    <row r="879" spans="1:4" x14ac:dyDescent="0.3">
      <c r="A879" s="21"/>
      <c r="B879" s="21"/>
      <c r="C879" t="str">
        <f>IF(A879="","",COUNTIFS(DADOS!$O$2:$O$1000,1,DADOS!$C$2:$C$1000,A879))</f>
        <v/>
      </c>
      <c r="D879" t="str">
        <f>IF(C879="","",IF(C879&gt;0,COUNTIF($C$3:C879,"&gt;0"),""))</f>
        <v/>
      </c>
    </row>
    <row r="880" spans="1:4" x14ac:dyDescent="0.3">
      <c r="A880" s="21"/>
      <c r="B880" s="21"/>
      <c r="C880" t="str">
        <f>IF(A880="","",COUNTIFS(DADOS!$O$2:$O$1000,1,DADOS!$C$2:$C$1000,A880))</f>
        <v/>
      </c>
      <c r="D880" t="str">
        <f>IF(C880="","",IF(C880&gt;0,COUNTIF($C$3:C880,"&gt;0"),""))</f>
        <v/>
      </c>
    </row>
    <row r="881" spans="1:4" x14ac:dyDescent="0.3">
      <c r="A881" s="21"/>
      <c r="B881" s="21"/>
      <c r="C881" t="str">
        <f>IF(A881="","",COUNTIFS(DADOS!$O$2:$O$1000,1,DADOS!$C$2:$C$1000,A881))</f>
        <v/>
      </c>
      <c r="D881" t="str">
        <f>IF(C881="","",IF(C881&gt;0,COUNTIF($C$3:C881,"&gt;0"),""))</f>
        <v/>
      </c>
    </row>
    <row r="882" spans="1:4" x14ac:dyDescent="0.3">
      <c r="A882" s="21"/>
      <c r="B882" s="21"/>
      <c r="C882" t="str">
        <f>IF(A882="","",COUNTIFS(DADOS!$O$2:$O$1000,1,DADOS!$C$2:$C$1000,A882))</f>
        <v/>
      </c>
      <c r="D882" t="str">
        <f>IF(C882="","",IF(C882&gt;0,COUNTIF($C$3:C882,"&gt;0"),""))</f>
        <v/>
      </c>
    </row>
    <row r="883" spans="1:4" x14ac:dyDescent="0.3">
      <c r="A883" s="21"/>
      <c r="B883" s="21"/>
      <c r="C883" t="str">
        <f>IF(A883="","",COUNTIFS(DADOS!$O$2:$O$1000,1,DADOS!$C$2:$C$1000,A883))</f>
        <v/>
      </c>
      <c r="D883" t="str">
        <f>IF(C883="","",IF(C883&gt;0,COUNTIF($C$3:C883,"&gt;0"),""))</f>
        <v/>
      </c>
    </row>
    <row r="884" spans="1:4" x14ac:dyDescent="0.3">
      <c r="A884" s="21"/>
      <c r="B884" s="21"/>
      <c r="C884" t="str">
        <f>IF(A884="","",COUNTIFS(DADOS!$O$2:$O$1000,1,DADOS!$C$2:$C$1000,A884))</f>
        <v/>
      </c>
      <c r="D884" t="str">
        <f>IF(C884="","",IF(C884&gt;0,COUNTIF($C$3:C884,"&gt;0"),""))</f>
        <v/>
      </c>
    </row>
    <row r="885" spans="1:4" x14ac:dyDescent="0.3">
      <c r="A885" s="21"/>
      <c r="B885" s="21"/>
      <c r="C885" t="str">
        <f>IF(A885="","",COUNTIFS(DADOS!$O$2:$O$1000,1,DADOS!$C$2:$C$1000,A885))</f>
        <v/>
      </c>
      <c r="D885" t="str">
        <f>IF(C885="","",IF(C885&gt;0,COUNTIF($C$3:C885,"&gt;0"),""))</f>
        <v/>
      </c>
    </row>
    <row r="886" spans="1:4" x14ac:dyDescent="0.3">
      <c r="A886" s="21"/>
      <c r="B886" s="21"/>
      <c r="C886" t="str">
        <f>IF(A886="","",COUNTIFS(DADOS!$O$2:$O$1000,1,DADOS!$C$2:$C$1000,A886))</f>
        <v/>
      </c>
      <c r="D886" t="str">
        <f>IF(C886="","",IF(C886&gt;0,COUNTIF($C$3:C886,"&gt;0"),""))</f>
        <v/>
      </c>
    </row>
    <row r="887" spans="1:4" x14ac:dyDescent="0.3">
      <c r="A887" s="21"/>
      <c r="B887" s="21"/>
      <c r="C887" t="str">
        <f>IF(A887="","",COUNTIFS(DADOS!$O$2:$O$1000,1,DADOS!$C$2:$C$1000,A887))</f>
        <v/>
      </c>
      <c r="D887" t="str">
        <f>IF(C887="","",IF(C887&gt;0,COUNTIF($C$3:C887,"&gt;0"),""))</f>
        <v/>
      </c>
    </row>
    <row r="888" spans="1:4" x14ac:dyDescent="0.3">
      <c r="A888" s="21"/>
      <c r="B888" s="21"/>
      <c r="C888" t="str">
        <f>IF(A888="","",COUNTIFS(DADOS!$O$2:$O$1000,1,DADOS!$C$2:$C$1000,A888))</f>
        <v/>
      </c>
      <c r="D888" t="str">
        <f>IF(C888="","",IF(C888&gt;0,COUNTIF($C$3:C888,"&gt;0"),""))</f>
        <v/>
      </c>
    </row>
    <row r="889" spans="1:4" x14ac:dyDescent="0.3">
      <c r="A889" s="21"/>
      <c r="B889" s="21"/>
      <c r="C889" t="str">
        <f>IF(A889="","",COUNTIFS(DADOS!$O$2:$O$1000,1,DADOS!$C$2:$C$1000,A889))</f>
        <v/>
      </c>
      <c r="D889" t="str">
        <f>IF(C889="","",IF(C889&gt;0,COUNTIF($C$3:C889,"&gt;0"),""))</f>
        <v/>
      </c>
    </row>
    <row r="890" spans="1:4" x14ac:dyDescent="0.3">
      <c r="A890" s="21"/>
      <c r="B890" s="21"/>
      <c r="C890" t="str">
        <f>IF(A890="","",COUNTIFS(DADOS!$O$2:$O$1000,1,DADOS!$C$2:$C$1000,A890))</f>
        <v/>
      </c>
      <c r="D890" t="str">
        <f>IF(C890="","",IF(C890&gt;0,COUNTIF($C$3:C890,"&gt;0"),""))</f>
        <v/>
      </c>
    </row>
    <row r="891" spans="1:4" x14ac:dyDescent="0.3">
      <c r="A891" s="21"/>
      <c r="B891" s="21"/>
      <c r="C891" t="str">
        <f>IF(A891="","",COUNTIFS(DADOS!$O$2:$O$1000,1,DADOS!$C$2:$C$1000,A891))</f>
        <v/>
      </c>
      <c r="D891" t="str">
        <f>IF(C891="","",IF(C891&gt;0,COUNTIF($C$3:C891,"&gt;0"),""))</f>
        <v/>
      </c>
    </row>
    <row r="892" spans="1:4" x14ac:dyDescent="0.3">
      <c r="A892" s="21"/>
      <c r="B892" s="21"/>
      <c r="C892" t="str">
        <f>IF(A892="","",COUNTIFS(DADOS!$O$2:$O$1000,1,DADOS!$C$2:$C$1000,A892))</f>
        <v/>
      </c>
      <c r="D892" t="str">
        <f>IF(C892="","",IF(C892&gt;0,COUNTIF($C$3:C892,"&gt;0"),""))</f>
        <v/>
      </c>
    </row>
    <row r="893" spans="1:4" x14ac:dyDescent="0.3">
      <c r="A893" s="21"/>
      <c r="B893" s="21"/>
      <c r="C893" t="str">
        <f>IF(A893="","",COUNTIFS(DADOS!$O$2:$O$1000,1,DADOS!$C$2:$C$1000,A893))</f>
        <v/>
      </c>
      <c r="D893" t="str">
        <f>IF(C893="","",IF(C893&gt;0,COUNTIF($C$3:C893,"&gt;0"),""))</f>
        <v/>
      </c>
    </row>
    <row r="894" spans="1:4" x14ac:dyDescent="0.3">
      <c r="A894" s="21"/>
      <c r="B894" s="21"/>
      <c r="C894" t="str">
        <f>IF(A894="","",COUNTIFS(DADOS!$O$2:$O$1000,1,DADOS!$C$2:$C$1000,A894))</f>
        <v/>
      </c>
      <c r="D894" t="str">
        <f>IF(C894="","",IF(C894&gt;0,COUNTIF($C$3:C894,"&gt;0"),""))</f>
        <v/>
      </c>
    </row>
    <row r="895" spans="1:4" x14ac:dyDescent="0.3">
      <c r="A895" s="21"/>
      <c r="B895" s="21"/>
      <c r="C895" t="str">
        <f>IF(A895="","",COUNTIFS(DADOS!$O$2:$O$1000,1,DADOS!$C$2:$C$1000,A895))</f>
        <v/>
      </c>
      <c r="D895" t="str">
        <f>IF(C895="","",IF(C895&gt;0,COUNTIF($C$3:C895,"&gt;0"),""))</f>
        <v/>
      </c>
    </row>
    <row r="896" spans="1:4" x14ac:dyDescent="0.3">
      <c r="A896" s="21"/>
      <c r="B896" s="21"/>
      <c r="C896" t="str">
        <f>IF(A896="","",COUNTIFS(DADOS!$O$2:$O$1000,1,DADOS!$C$2:$C$1000,A896))</f>
        <v/>
      </c>
      <c r="D896" t="str">
        <f>IF(C896="","",IF(C896&gt;0,COUNTIF($C$3:C896,"&gt;0"),""))</f>
        <v/>
      </c>
    </row>
    <row r="897" spans="1:4" x14ac:dyDescent="0.3">
      <c r="A897" s="21"/>
      <c r="B897" s="21"/>
      <c r="C897" t="str">
        <f>IF(A897="","",COUNTIFS(DADOS!$O$2:$O$1000,1,DADOS!$C$2:$C$1000,A897))</f>
        <v/>
      </c>
      <c r="D897" t="str">
        <f>IF(C897="","",IF(C897&gt;0,COUNTIF($C$3:C897,"&gt;0"),""))</f>
        <v/>
      </c>
    </row>
    <row r="898" spans="1:4" x14ac:dyDescent="0.3">
      <c r="A898" s="21"/>
      <c r="B898" s="21"/>
      <c r="C898" t="str">
        <f>IF(A898="","",COUNTIFS(DADOS!$O$2:$O$1000,1,DADOS!$C$2:$C$1000,A898))</f>
        <v/>
      </c>
      <c r="D898" t="str">
        <f>IF(C898="","",IF(C898&gt;0,COUNTIF($C$3:C898,"&gt;0"),""))</f>
        <v/>
      </c>
    </row>
    <row r="899" spans="1:4" x14ac:dyDescent="0.3">
      <c r="A899" s="21"/>
      <c r="B899" s="21"/>
      <c r="C899" t="str">
        <f>IF(A899="","",COUNTIFS(DADOS!$O$2:$O$1000,1,DADOS!$C$2:$C$1000,A899))</f>
        <v/>
      </c>
      <c r="D899" t="str">
        <f>IF(C899="","",IF(C899&gt;0,COUNTIF($C$3:C899,"&gt;0"),""))</f>
        <v/>
      </c>
    </row>
    <row r="900" spans="1:4" x14ac:dyDescent="0.3">
      <c r="A900" s="21"/>
      <c r="B900" s="21"/>
      <c r="C900" t="str">
        <f>IF(A900="","",COUNTIFS(DADOS!$O$2:$O$1000,1,DADOS!$C$2:$C$1000,A900))</f>
        <v/>
      </c>
      <c r="D900" t="str">
        <f>IF(C900="","",IF(C900&gt;0,COUNTIF($C$3:C900,"&gt;0"),""))</f>
        <v/>
      </c>
    </row>
    <row r="901" spans="1:4" x14ac:dyDescent="0.3">
      <c r="A901" s="21"/>
      <c r="B901" s="21"/>
      <c r="C901" t="str">
        <f>IF(A901="","",COUNTIFS(DADOS!$O$2:$O$1000,1,DADOS!$C$2:$C$1000,A901))</f>
        <v/>
      </c>
      <c r="D901" t="str">
        <f>IF(C901="","",IF(C901&gt;0,COUNTIF($C$3:C901,"&gt;0"),""))</f>
        <v/>
      </c>
    </row>
    <row r="902" spans="1:4" x14ac:dyDescent="0.3">
      <c r="A902" s="21"/>
      <c r="B902" s="21"/>
      <c r="C902" t="str">
        <f>IF(A902="","",COUNTIFS(DADOS!$O$2:$O$1000,1,DADOS!$C$2:$C$1000,A902))</f>
        <v/>
      </c>
      <c r="D902" t="str">
        <f>IF(C902="","",IF(C902&gt;0,COUNTIF($C$3:C902,"&gt;0"),""))</f>
        <v/>
      </c>
    </row>
    <row r="903" spans="1:4" x14ac:dyDescent="0.3">
      <c r="A903" s="21"/>
      <c r="B903" s="21"/>
      <c r="C903" t="str">
        <f>IF(A903="","",COUNTIFS(DADOS!$O$2:$O$1000,1,DADOS!$C$2:$C$1000,A903))</f>
        <v/>
      </c>
      <c r="D903" t="str">
        <f>IF(C903="","",IF(C903&gt;0,COUNTIF($C$3:C903,"&gt;0"),""))</f>
        <v/>
      </c>
    </row>
    <row r="904" spans="1:4" x14ac:dyDescent="0.3">
      <c r="A904" s="21"/>
      <c r="B904" s="21"/>
      <c r="C904" t="str">
        <f>IF(A904="","",COUNTIFS(DADOS!$O$2:$O$1000,1,DADOS!$C$2:$C$1000,A904))</f>
        <v/>
      </c>
      <c r="D904" t="str">
        <f>IF(C904="","",IF(C904&gt;0,COUNTIF($C$3:C904,"&gt;0"),""))</f>
        <v/>
      </c>
    </row>
    <row r="905" spans="1:4" x14ac:dyDescent="0.3">
      <c r="A905" s="21"/>
      <c r="B905" s="21"/>
      <c r="C905" t="str">
        <f>IF(A905="","",COUNTIFS(DADOS!$O$2:$O$1000,1,DADOS!$C$2:$C$1000,A905))</f>
        <v/>
      </c>
      <c r="D905" t="str">
        <f>IF(C905="","",IF(C905&gt;0,COUNTIF($C$3:C905,"&gt;0"),""))</f>
        <v/>
      </c>
    </row>
    <row r="906" spans="1:4" x14ac:dyDescent="0.3">
      <c r="A906" s="21"/>
      <c r="B906" s="21"/>
      <c r="C906" t="str">
        <f>IF(A906="","",COUNTIFS(DADOS!$O$2:$O$1000,1,DADOS!$C$2:$C$1000,A906))</f>
        <v/>
      </c>
      <c r="D906" t="str">
        <f>IF(C906="","",IF(C906&gt;0,COUNTIF($C$3:C906,"&gt;0"),""))</f>
        <v/>
      </c>
    </row>
    <row r="907" spans="1:4" x14ac:dyDescent="0.3">
      <c r="A907" s="21"/>
      <c r="B907" s="21"/>
      <c r="C907" t="str">
        <f>IF(A907="","",COUNTIFS(DADOS!$O$2:$O$1000,1,DADOS!$C$2:$C$1000,A907))</f>
        <v/>
      </c>
      <c r="D907" t="str">
        <f>IF(C907="","",IF(C907&gt;0,COUNTIF($C$3:C907,"&gt;0"),""))</f>
        <v/>
      </c>
    </row>
    <row r="908" spans="1:4" x14ac:dyDescent="0.3">
      <c r="A908" s="21"/>
      <c r="B908" s="21"/>
      <c r="C908" t="str">
        <f>IF(A908="","",COUNTIFS(DADOS!$O$2:$O$1000,1,DADOS!$C$2:$C$1000,A908))</f>
        <v/>
      </c>
      <c r="D908" t="str">
        <f>IF(C908="","",IF(C908&gt;0,COUNTIF($C$3:C908,"&gt;0"),""))</f>
        <v/>
      </c>
    </row>
    <row r="909" spans="1:4" x14ac:dyDescent="0.3">
      <c r="A909" s="21"/>
      <c r="B909" s="21"/>
      <c r="C909" t="str">
        <f>IF(A909="","",COUNTIFS(DADOS!$O$2:$O$1000,1,DADOS!$C$2:$C$1000,A909))</f>
        <v/>
      </c>
      <c r="D909" t="str">
        <f>IF(C909="","",IF(C909&gt;0,COUNTIF($C$3:C909,"&gt;0"),""))</f>
        <v/>
      </c>
    </row>
    <row r="910" spans="1:4" x14ac:dyDescent="0.3">
      <c r="A910" s="21"/>
      <c r="B910" s="21"/>
      <c r="C910" t="str">
        <f>IF(A910="","",COUNTIFS(DADOS!$O$2:$O$1000,1,DADOS!$C$2:$C$1000,A910))</f>
        <v/>
      </c>
      <c r="D910" t="str">
        <f>IF(C910="","",IF(C910&gt;0,COUNTIF($C$3:C910,"&gt;0"),""))</f>
        <v/>
      </c>
    </row>
    <row r="911" spans="1:4" x14ac:dyDescent="0.3">
      <c r="A911" s="21"/>
      <c r="B911" s="21"/>
      <c r="C911" t="str">
        <f>IF(A911="","",COUNTIFS(DADOS!$O$2:$O$1000,1,DADOS!$C$2:$C$1000,A911))</f>
        <v/>
      </c>
      <c r="D911" t="str">
        <f>IF(C911="","",IF(C911&gt;0,COUNTIF($C$3:C911,"&gt;0"),""))</f>
        <v/>
      </c>
    </row>
    <row r="912" spans="1:4" x14ac:dyDescent="0.3">
      <c r="A912" s="21"/>
      <c r="B912" s="21"/>
      <c r="C912" t="str">
        <f>IF(A912="","",COUNTIFS(DADOS!$O$2:$O$1000,1,DADOS!$C$2:$C$1000,A912))</f>
        <v/>
      </c>
      <c r="D912" t="str">
        <f>IF(C912="","",IF(C912&gt;0,COUNTIF($C$3:C912,"&gt;0"),""))</f>
        <v/>
      </c>
    </row>
    <row r="913" spans="1:4" x14ac:dyDescent="0.3">
      <c r="A913" s="21"/>
      <c r="B913" s="21"/>
      <c r="C913" t="str">
        <f>IF(A913="","",COUNTIFS(DADOS!$O$2:$O$1000,1,DADOS!$C$2:$C$1000,A913))</f>
        <v/>
      </c>
      <c r="D913" t="str">
        <f>IF(C913="","",IF(C913&gt;0,COUNTIF($C$3:C913,"&gt;0"),""))</f>
        <v/>
      </c>
    </row>
    <row r="914" spans="1:4" x14ac:dyDescent="0.3">
      <c r="A914" s="21"/>
      <c r="B914" s="21"/>
      <c r="C914" t="str">
        <f>IF(A914="","",COUNTIFS(DADOS!$O$2:$O$1000,1,DADOS!$C$2:$C$1000,A914))</f>
        <v/>
      </c>
      <c r="D914" t="str">
        <f>IF(C914="","",IF(C914&gt;0,COUNTIF($C$3:C914,"&gt;0"),""))</f>
        <v/>
      </c>
    </row>
    <row r="915" spans="1:4" x14ac:dyDescent="0.3">
      <c r="A915" s="21"/>
      <c r="B915" s="21"/>
      <c r="C915" t="str">
        <f>IF(A915="","",COUNTIFS(DADOS!$O$2:$O$1000,1,DADOS!$C$2:$C$1000,A915))</f>
        <v/>
      </c>
      <c r="D915" t="str">
        <f>IF(C915="","",IF(C915&gt;0,COUNTIF($C$3:C915,"&gt;0"),""))</f>
        <v/>
      </c>
    </row>
    <row r="916" spans="1:4" x14ac:dyDescent="0.3">
      <c r="A916" s="21"/>
      <c r="B916" s="21"/>
      <c r="C916" t="str">
        <f>IF(A916="","",COUNTIFS(DADOS!$O$2:$O$1000,1,DADOS!$C$2:$C$1000,A916))</f>
        <v/>
      </c>
      <c r="D916" t="str">
        <f>IF(C916="","",IF(C916&gt;0,COUNTIF($C$3:C916,"&gt;0"),""))</f>
        <v/>
      </c>
    </row>
    <row r="917" spans="1:4" x14ac:dyDescent="0.3">
      <c r="A917" s="21"/>
      <c r="B917" s="21"/>
      <c r="C917" t="str">
        <f>IF(A917="","",COUNTIFS(DADOS!$O$2:$O$1000,1,DADOS!$C$2:$C$1000,A917))</f>
        <v/>
      </c>
      <c r="D917" t="str">
        <f>IF(C917="","",IF(C917&gt;0,COUNTIF($C$3:C917,"&gt;0"),""))</f>
        <v/>
      </c>
    </row>
    <row r="918" spans="1:4" x14ac:dyDescent="0.3">
      <c r="A918" s="21"/>
      <c r="B918" s="21"/>
      <c r="C918" t="str">
        <f>IF(A918="","",COUNTIFS(DADOS!$O$2:$O$1000,1,DADOS!$C$2:$C$1000,A918))</f>
        <v/>
      </c>
      <c r="D918" t="str">
        <f>IF(C918="","",IF(C918&gt;0,COUNTIF($C$3:C918,"&gt;0"),""))</f>
        <v/>
      </c>
    </row>
    <row r="919" spans="1:4" x14ac:dyDescent="0.3">
      <c r="A919" s="21"/>
      <c r="B919" s="21"/>
      <c r="C919" t="str">
        <f>IF(A919="","",COUNTIFS(DADOS!$O$2:$O$1000,1,DADOS!$C$2:$C$1000,A919))</f>
        <v/>
      </c>
      <c r="D919" t="str">
        <f>IF(C919="","",IF(C919&gt;0,COUNTIF($C$3:C919,"&gt;0"),""))</f>
        <v/>
      </c>
    </row>
    <row r="920" spans="1:4" x14ac:dyDescent="0.3">
      <c r="A920" s="21"/>
      <c r="B920" s="21"/>
      <c r="C920" t="str">
        <f>IF(A920="","",COUNTIFS(DADOS!$O$2:$O$1000,1,DADOS!$C$2:$C$1000,A920))</f>
        <v/>
      </c>
      <c r="D920" t="str">
        <f>IF(C920="","",IF(C920&gt;0,COUNTIF($C$3:C920,"&gt;0"),""))</f>
        <v/>
      </c>
    </row>
    <row r="921" spans="1:4" x14ac:dyDescent="0.3">
      <c r="A921" s="21"/>
      <c r="B921" s="21"/>
      <c r="C921" t="str">
        <f>IF(A921="","",COUNTIFS(DADOS!$O$2:$O$1000,1,DADOS!$C$2:$C$1000,A921))</f>
        <v/>
      </c>
      <c r="D921" t="str">
        <f>IF(C921="","",IF(C921&gt;0,COUNTIF($C$3:C921,"&gt;0"),""))</f>
        <v/>
      </c>
    </row>
    <row r="922" spans="1:4" x14ac:dyDescent="0.3">
      <c r="A922" s="21"/>
      <c r="B922" s="21"/>
      <c r="C922" t="str">
        <f>IF(A922="","",COUNTIFS(DADOS!$O$2:$O$1000,1,DADOS!$C$2:$C$1000,A922))</f>
        <v/>
      </c>
      <c r="D922" t="str">
        <f>IF(C922="","",IF(C922&gt;0,COUNTIF($C$3:C922,"&gt;0"),""))</f>
        <v/>
      </c>
    </row>
    <row r="923" spans="1:4" x14ac:dyDescent="0.3">
      <c r="A923" s="21"/>
      <c r="B923" s="21"/>
      <c r="C923" t="str">
        <f>IF(A923="","",COUNTIFS(DADOS!$O$2:$O$1000,1,DADOS!$C$2:$C$1000,A923))</f>
        <v/>
      </c>
      <c r="D923" t="str">
        <f>IF(C923="","",IF(C923&gt;0,COUNTIF($C$3:C923,"&gt;0"),""))</f>
        <v/>
      </c>
    </row>
    <row r="924" spans="1:4" x14ac:dyDescent="0.3">
      <c r="A924" s="21"/>
      <c r="B924" s="21"/>
      <c r="C924" t="str">
        <f>IF(A924="","",COUNTIFS(DADOS!$O$2:$O$1000,1,DADOS!$C$2:$C$1000,A924))</f>
        <v/>
      </c>
      <c r="D924" t="str">
        <f>IF(C924="","",IF(C924&gt;0,COUNTIF($C$3:C924,"&gt;0"),""))</f>
        <v/>
      </c>
    </row>
    <row r="925" spans="1:4" x14ac:dyDescent="0.3">
      <c r="A925" s="21"/>
      <c r="B925" s="21"/>
      <c r="C925" t="str">
        <f>IF(A925="","",COUNTIFS(DADOS!$O$2:$O$1000,1,DADOS!$C$2:$C$1000,A925))</f>
        <v/>
      </c>
      <c r="D925" t="str">
        <f>IF(C925="","",IF(C925&gt;0,COUNTIF($C$3:C925,"&gt;0"),""))</f>
        <v/>
      </c>
    </row>
    <row r="926" spans="1:4" x14ac:dyDescent="0.3">
      <c r="A926" s="21"/>
      <c r="B926" s="21"/>
      <c r="C926" t="str">
        <f>IF(A926="","",COUNTIFS(DADOS!$O$2:$O$1000,1,DADOS!$C$2:$C$1000,A926))</f>
        <v/>
      </c>
      <c r="D926" t="str">
        <f>IF(C926="","",IF(C926&gt;0,COUNTIF($C$3:C926,"&gt;0"),""))</f>
        <v/>
      </c>
    </row>
    <row r="927" spans="1:4" x14ac:dyDescent="0.3">
      <c r="A927" s="21"/>
      <c r="B927" s="21"/>
      <c r="C927" t="str">
        <f>IF(A927="","",COUNTIFS(DADOS!$O$2:$O$1000,1,DADOS!$C$2:$C$1000,A927))</f>
        <v/>
      </c>
      <c r="D927" t="str">
        <f>IF(C927="","",IF(C927&gt;0,COUNTIF($C$3:C927,"&gt;0"),""))</f>
        <v/>
      </c>
    </row>
    <row r="928" spans="1:4" x14ac:dyDescent="0.3">
      <c r="A928" s="21"/>
      <c r="B928" s="21"/>
      <c r="C928" t="str">
        <f>IF(A928="","",COUNTIFS(DADOS!$O$2:$O$1000,1,DADOS!$C$2:$C$1000,A928))</f>
        <v/>
      </c>
      <c r="D928" t="str">
        <f>IF(C928="","",IF(C928&gt;0,COUNTIF($C$3:C928,"&gt;0"),""))</f>
        <v/>
      </c>
    </row>
    <row r="929" spans="1:4" x14ac:dyDescent="0.3">
      <c r="A929" s="21"/>
      <c r="B929" s="21"/>
      <c r="C929" t="str">
        <f>IF(A929="","",COUNTIFS(DADOS!$O$2:$O$1000,1,DADOS!$C$2:$C$1000,A929))</f>
        <v/>
      </c>
      <c r="D929" t="str">
        <f>IF(C929="","",IF(C929&gt;0,COUNTIF($C$3:C929,"&gt;0"),""))</f>
        <v/>
      </c>
    </row>
    <row r="930" spans="1:4" x14ac:dyDescent="0.3">
      <c r="A930" s="21"/>
      <c r="B930" s="21"/>
      <c r="C930" t="str">
        <f>IF(A930="","",COUNTIFS(DADOS!$O$2:$O$1000,1,DADOS!$C$2:$C$1000,A930))</f>
        <v/>
      </c>
      <c r="D930" t="str">
        <f>IF(C930="","",IF(C930&gt;0,COUNTIF($C$3:C930,"&gt;0"),""))</f>
        <v/>
      </c>
    </row>
    <row r="931" spans="1:4" x14ac:dyDescent="0.3">
      <c r="A931" s="21"/>
      <c r="B931" s="21"/>
      <c r="C931" t="str">
        <f>IF(A931="","",COUNTIFS(DADOS!$O$2:$O$1000,1,DADOS!$C$2:$C$1000,A931))</f>
        <v/>
      </c>
      <c r="D931" t="str">
        <f>IF(C931="","",IF(C931&gt;0,COUNTIF($C$3:C931,"&gt;0"),""))</f>
        <v/>
      </c>
    </row>
    <row r="932" spans="1:4" x14ac:dyDescent="0.3">
      <c r="A932" s="21"/>
      <c r="B932" s="21"/>
      <c r="C932" t="str">
        <f>IF(A932="","",COUNTIFS(DADOS!$O$2:$O$1000,1,DADOS!$C$2:$C$1000,A932))</f>
        <v/>
      </c>
      <c r="D932" t="str">
        <f>IF(C932="","",IF(C932&gt;0,COUNTIF($C$3:C932,"&gt;0"),""))</f>
        <v/>
      </c>
    </row>
    <row r="933" spans="1:4" x14ac:dyDescent="0.3">
      <c r="A933" s="21"/>
      <c r="B933" s="21"/>
      <c r="C933" t="str">
        <f>IF(A933="","",COUNTIFS(DADOS!$O$2:$O$1000,1,DADOS!$C$2:$C$1000,A933))</f>
        <v/>
      </c>
      <c r="D933" t="str">
        <f>IF(C933="","",IF(C933&gt;0,COUNTIF($C$3:C933,"&gt;0"),""))</f>
        <v/>
      </c>
    </row>
    <row r="934" spans="1:4" x14ac:dyDescent="0.3">
      <c r="A934" s="21"/>
      <c r="B934" s="21"/>
      <c r="C934" t="str">
        <f>IF(A934="","",COUNTIFS(DADOS!$O$2:$O$1000,1,DADOS!$C$2:$C$1000,A934))</f>
        <v/>
      </c>
      <c r="D934" t="str">
        <f>IF(C934="","",IF(C934&gt;0,COUNTIF($C$3:C934,"&gt;0"),""))</f>
        <v/>
      </c>
    </row>
    <row r="935" spans="1:4" x14ac:dyDescent="0.3">
      <c r="A935" s="21"/>
      <c r="B935" s="21"/>
      <c r="C935" t="str">
        <f>IF(A935="","",COUNTIFS(DADOS!$O$2:$O$1000,1,DADOS!$C$2:$C$1000,A935))</f>
        <v/>
      </c>
      <c r="D935" t="str">
        <f>IF(C935="","",IF(C935&gt;0,COUNTIF($C$3:C935,"&gt;0"),""))</f>
        <v/>
      </c>
    </row>
    <row r="936" spans="1:4" x14ac:dyDescent="0.3">
      <c r="A936" s="21"/>
      <c r="B936" s="21"/>
      <c r="C936" t="str">
        <f>IF(A936="","",COUNTIFS(DADOS!$O$2:$O$1000,1,DADOS!$C$2:$C$1000,A936))</f>
        <v/>
      </c>
      <c r="D936" t="str">
        <f>IF(C936="","",IF(C936&gt;0,COUNTIF($C$3:C936,"&gt;0"),""))</f>
        <v/>
      </c>
    </row>
    <row r="937" spans="1:4" x14ac:dyDescent="0.3">
      <c r="A937" s="21"/>
      <c r="B937" s="21"/>
      <c r="C937" t="str">
        <f>IF(A937="","",COUNTIFS(DADOS!$O$2:$O$1000,1,DADOS!$C$2:$C$1000,A937))</f>
        <v/>
      </c>
      <c r="D937" t="str">
        <f>IF(C937="","",IF(C937&gt;0,COUNTIF($C$3:C937,"&gt;0"),""))</f>
        <v/>
      </c>
    </row>
    <row r="938" spans="1:4" x14ac:dyDescent="0.3">
      <c r="A938" s="21"/>
      <c r="B938" s="21"/>
      <c r="C938" t="str">
        <f>IF(A938="","",COUNTIFS(DADOS!$O$2:$O$1000,1,DADOS!$C$2:$C$1000,A938))</f>
        <v/>
      </c>
      <c r="D938" t="str">
        <f>IF(C938="","",IF(C938&gt;0,COUNTIF($C$3:C938,"&gt;0"),""))</f>
        <v/>
      </c>
    </row>
    <row r="939" spans="1:4" x14ac:dyDescent="0.3">
      <c r="A939" s="21"/>
      <c r="B939" s="21"/>
      <c r="C939" t="str">
        <f>IF(A939="","",COUNTIFS(DADOS!$O$2:$O$1000,1,DADOS!$C$2:$C$1000,A939))</f>
        <v/>
      </c>
      <c r="D939" t="str">
        <f>IF(C939="","",IF(C939&gt;0,COUNTIF($C$3:C939,"&gt;0"),""))</f>
        <v/>
      </c>
    </row>
    <row r="940" spans="1:4" x14ac:dyDescent="0.3">
      <c r="A940" s="21"/>
      <c r="B940" s="21"/>
      <c r="C940" t="str">
        <f>IF(A940="","",COUNTIFS(DADOS!$O$2:$O$1000,1,DADOS!$C$2:$C$1000,A940))</f>
        <v/>
      </c>
      <c r="D940" t="str">
        <f>IF(C940="","",IF(C940&gt;0,COUNTIF($C$3:C940,"&gt;0"),""))</f>
        <v/>
      </c>
    </row>
    <row r="941" spans="1:4" x14ac:dyDescent="0.3">
      <c r="A941" s="21"/>
      <c r="B941" s="21"/>
      <c r="C941" t="str">
        <f>IF(A941="","",COUNTIFS(DADOS!$O$2:$O$1000,1,DADOS!$C$2:$C$1000,A941))</f>
        <v/>
      </c>
      <c r="D941" t="str">
        <f>IF(C941="","",IF(C941&gt;0,COUNTIF($C$3:C941,"&gt;0"),""))</f>
        <v/>
      </c>
    </row>
    <row r="942" spans="1:4" x14ac:dyDescent="0.3">
      <c r="A942" s="21"/>
      <c r="B942" s="21"/>
      <c r="C942" t="str">
        <f>IF(A942="","",COUNTIFS(DADOS!$O$2:$O$1000,1,DADOS!$C$2:$C$1000,A942))</f>
        <v/>
      </c>
      <c r="D942" t="str">
        <f>IF(C942="","",IF(C942&gt;0,COUNTIF($C$3:C942,"&gt;0"),""))</f>
        <v/>
      </c>
    </row>
    <row r="943" spans="1:4" x14ac:dyDescent="0.3">
      <c r="A943" s="21"/>
      <c r="B943" s="21"/>
      <c r="C943" t="str">
        <f>IF(A943="","",COUNTIFS(DADOS!$O$2:$O$1000,1,DADOS!$C$2:$C$1000,A943))</f>
        <v/>
      </c>
      <c r="D943" t="str">
        <f>IF(C943="","",IF(C943&gt;0,COUNTIF($C$3:C943,"&gt;0"),""))</f>
        <v/>
      </c>
    </row>
    <row r="944" spans="1:4" x14ac:dyDescent="0.3">
      <c r="A944" s="21"/>
      <c r="B944" s="21"/>
      <c r="C944" t="str">
        <f>IF(A944="","",COUNTIFS(DADOS!$O$2:$O$1000,1,DADOS!$C$2:$C$1000,A944))</f>
        <v/>
      </c>
      <c r="D944" t="str">
        <f>IF(C944="","",IF(C944&gt;0,COUNTIF($C$3:C944,"&gt;0"),""))</f>
        <v/>
      </c>
    </row>
    <row r="945" spans="1:4" x14ac:dyDescent="0.3">
      <c r="A945" s="21"/>
      <c r="B945" s="21"/>
      <c r="C945" t="str">
        <f>IF(A945="","",COUNTIFS(DADOS!$O$2:$O$1000,1,DADOS!$C$2:$C$1000,A945))</f>
        <v/>
      </c>
      <c r="D945" t="str">
        <f>IF(C945="","",IF(C945&gt;0,COUNTIF($C$3:C945,"&gt;0"),""))</f>
        <v/>
      </c>
    </row>
    <row r="946" spans="1:4" x14ac:dyDescent="0.3">
      <c r="A946" s="21"/>
      <c r="B946" s="21"/>
      <c r="C946" t="str">
        <f>IF(A946="","",COUNTIFS(DADOS!$O$2:$O$1000,1,DADOS!$C$2:$C$1000,A946))</f>
        <v/>
      </c>
      <c r="D946" t="str">
        <f>IF(C946="","",IF(C946&gt;0,COUNTIF($C$3:C946,"&gt;0"),""))</f>
        <v/>
      </c>
    </row>
    <row r="947" spans="1:4" x14ac:dyDescent="0.3">
      <c r="A947" s="21"/>
      <c r="B947" s="21"/>
      <c r="C947" t="str">
        <f>IF(A947="","",COUNTIFS(DADOS!$O$2:$O$1000,1,DADOS!$C$2:$C$1000,A947))</f>
        <v/>
      </c>
      <c r="D947" t="str">
        <f>IF(C947="","",IF(C947&gt;0,COUNTIF($C$3:C947,"&gt;0"),""))</f>
        <v/>
      </c>
    </row>
    <row r="948" spans="1:4" x14ac:dyDescent="0.3">
      <c r="A948" s="21"/>
      <c r="B948" s="21"/>
      <c r="C948" t="str">
        <f>IF(A948="","",COUNTIFS(DADOS!$O$2:$O$1000,1,DADOS!$C$2:$C$1000,A948))</f>
        <v/>
      </c>
      <c r="D948" t="str">
        <f>IF(C948="","",IF(C948&gt;0,COUNTIF($C$3:C948,"&gt;0"),""))</f>
        <v/>
      </c>
    </row>
    <row r="949" spans="1:4" x14ac:dyDescent="0.3">
      <c r="A949" s="21"/>
      <c r="B949" s="21"/>
      <c r="C949" t="str">
        <f>IF(A949="","",COUNTIFS(DADOS!$O$2:$O$1000,1,DADOS!$C$2:$C$1000,A949))</f>
        <v/>
      </c>
      <c r="D949" t="str">
        <f>IF(C949="","",IF(C949&gt;0,COUNTIF($C$3:C949,"&gt;0"),""))</f>
        <v/>
      </c>
    </row>
    <row r="950" spans="1:4" x14ac:dyDescent="0.3">
      <c r="A950" s="21"/>
      <c r="B950" s="21"/>
      <c r="C950" t="str">
        <f>IF(A950="","",COUNTIFS(DADOS!$O$2:$O$1000,1,DADOS!$C$2:$C$1000,A950))</f>
        <v/>
      </c>
      <c r="D950" t="str">
        <f>IF(C950="","",IF(C950&gt;0,COUNTIF($C$3:C950,"&gt;0"),""))</f>
        <v/>
      </c>
    </row>
    <row r="951" spans="1:4" x14ac:dyDescent="0.3">
      <c r="A951" s="21"/>
      <c r="B951" s="21"/>
      <c r="C951" t="str">
        <f>IF(A951="","",COUNTIFS(DADOS!$O$2:$O$1000,1,DADOS!$C$2:$C$1000,A951))</f>
        <v/>
      </c>
      <c r="D951" t="str">
        <f>IF(C951="","",IF(C951&gt;0,COUNTIF($C$3:C951,"&gt;0"),""))</f>
        <v/>
      </c>
    </row>
    <row r="952" spans="1:4" x14ac:dyDescent="0.3">
      <c r="A952" s="21"/>
      <c r="B952" s="21"/>
      <c r="C952" t="str">
        <f>IF(A952="","",COUNTIFS(DADOS!$O$2:$O$1000,1,DADOS!$C$2:$C$1000,A952))</f>
        <v/>
      </c>
      <c r="D952" t="str">
        <f>IF(C952="","",IF(C952&gt;0,COUNTIF($C$3:C952,"&gt;0"),""))</f>
        <v/>
      </c>
    </row>
    <row r="953" spans="1:4" x14ac:dyDescent="0.3">
      <c r="A953" s="21"/>
      <c r="B953" s="21"/>
      <c r="C953" t="str">
        <f>IF(A953="","",COUNTIFS(DADOS!$O$2:$O$1000,1,DADOS!$C$2:$C$1000,A953))</f>
        <v/>
      </c>
      <c r="D953" t="str">
        <f>IF(C953="","",IF(C953&gt;0,COUNTIF($C$3:C953,"&gt;0"),""))</f>
        <v/>
      </c>
    </row>
    <row r="954" spans="1:4" x14ac:dyDescent="0.3">
      <c r="A954" s="21"/>
      <c r="B954" s="21"/>
      <c r="C954" t="str">
        <f>IF(A954="","",COUNTIFS(DADOS!$O$2:$O$1000,1,DADOS!$C$2:$C$1000,A954))</f>
        <v/>
      </c>
      <c r="D954" t="str">
        <f>IF(C954="","",IF(C954&gt;0,COUNTIF($C$3:C954,"&gt;0"),""))</f>
        <v/>
      </c>
    </row>
    <row r="955" spans="1:4" x14ac:dyDescent="0.3">
      <c r="A955" s="21"/>
      <c r="B955" s="21"/>
      <c r="C955" t="str">
        <f>IF(A955="","",COUNTIFS(DADOS!$O$2:$O$1000,1,DADOS!$C$2:$C$1000,A955))</f>
        <v/>
      </c>
      <c r="D955" t="str">
        <f>IF(C955="","",IF(C955&gt;0,COUNTIF($C$3:C955,"&gt;0"),""))</f>
        <v/>
      </c>
    </row>
    <row r="956" spans="1:4" x14ac:dyDescent="0.3">
      <c r="A956" s="21"/>
      <c r="B956" s="21"/>
      <c r="C956" t="str">
        <f>IF(A956="","",COUNTIFS(DADOS!$O$2:$O$1000,1,DADOS!$C$2:$C$1000,A956))</f>
        <v/>
      </c>
      <c r="D956" t="str">
        <f>IF(C956="","",IF(C956&gt;0,COUNTIF($C$3:C956,"&gt;0"),""))</f>
        <v/>
      </c>
    </row>
    <row r="957" spans="1:4" x14ac:dyDescent="0.3">
      <c r="A957" s="21"/>
      <c r="B957" s="21"/>
      <c r="C957" t="str">
        <f>IF(A957="","",COUNTIFS(DADOS!$O$2:$O$1000,1,DADOS!$C$2:$C$1000,A957))</f>
        <v/>
      </c>
      <c r="D957" t="str">
        <f>IF(C957="","",IF(C957&gt;0,COUNTIF($C$3:C957,"&gt;0"),""))</f>
        <v/>
      </c>
    </row>
    <row r="958" spans="1:4" x14ac:dyDescent="0.3">
      <c r="A958" s="21"/>
      <c r="B958" s="21"/>
      <c r="C958" t="str">
        <f>IF(A958="","",COUNTIFS(DADOS!$O$2:$O$1000,1,DADOS!$C$2:$C$1000,A958))</f>
        <v/>
      </c>
      <c r="D958" t="str">
        <f>IF(C958="","",IF(C958&gt;0,COUNTIF($C$3:C958,"&gt;0"),""))</f>
        <v/>
      </c>
    </row>
    <row r="959" spans="1:4" x14ac:dyDescent="0.3">
      <c r="A959" s="21"/>
      <c r="B959" s="21"/>
      <c r="C959" t="str">
        <f>IF(A959="","",COUNTIFS(DADOS!$O$2:$O$1000,1,DADOS!$C$2:$C$1000,A959))</f>
        <v/>
      </c>
      <c r="D959" t="str">
        <f>IF(C959="","",IF(C959&gt;0,COUNTIF($C$3:C959,"&gt;0"),""))</f>
        <v/>
      </c>
    </row>
    <row r="960" spans="1:4" x14ac:dyDescent="0.3">
      <c r="A960" s="21"/>
      <c r="B960" s="21"/>
      <c r="C960" t="str">
        <f>IF(A960="","",COUNTIFS(DADOS!$O$2:$O$1000,1,DADOS!$C$2:$C$1000,A960))</f>
        <v/>
      </c>
      <c r="D960" t="str">
        <f>IF(C960="","",IF(C960&gt;0,COUNTIF($C$3:C960,"&gt;0"),""))</f>
        <v/>
      </c>
    </row>
    <row r="961" spans="1:4" x14ac:dyDescent="0.3">
      <c r="A961" s="21"/>
      <c r="B961" s="21"/>
      <c r="C961" t="str">
        <f>IF(A961="","",COUNTIFS(DADOS!$O$2:$O$1000,1,DADOS!$C$2:$C$1000,A961))</f>
        <v/>
      </c>
      <c r="D961" t="str">
        <f>IF(C961="","",IF(C961&gt;0,COUNTIF($C$3:C961,"&gt;0"),""))</f>
        <v/>
      </c>
    </row>
    <row r="962" spans="1:4" x14ac:dyDescent="0.3">
      <c r="A962" s="21"/>
      <c r="B962" s="21"/>
      <c r="C962" t="str">
        <f>IF(A962="","",COUNTIFS(DADOS!$O$2:$O$1000,1,DADOS!$C$2:$C$1000,A962))</f>
        <v/>
      </c>
      <c r="D962" t="str">
        <f>IF(C962="","",IF(C962&gt;0,COUNTIF($C$3:C962,"&gt;0"),""))</f>
        <v/>
      </c>
    </row>
    <row r="963" spans="1:4" x14ac:dyDescent="0.3">
      <c r="A963" s="21"/>
      <c r="B963" s="21"/>
      <c r="C963" t="str">
        <f>IF(A963="","",COUNTIFS(DADOS!$O$2:$O$1000,1,DADOS!$C$2:$C$1000,A963))</f>
        <v/>
      </c>
      <c r="D963" t="str">
        <f>IF(C963="","",IF(C963&gt;0,COUNTIF($C$3:C963,"&gt;0"),""))</f>
        <v/>
      </c>
    </row>
    <row r="964" spans="1:4" x14ac:dyDescent="0.3">
      <c r="A964" s="21"/>
      <c r="B964" s="21"/>
      <c r="C964" t="str">
        <f>IF(A964="","",COUNTIFS(DADOS!$O$2:$O$1000,1,DADOS!$C$2:$C$1000,A964))</f>
        <v/>
      </c>
      <c r="D964" t="str">
        <f>IF(C964="","",IF(C964&gt;0,COUNTIF($C$3:C964,"&gt;0"),""))</f>
        <v/>
      </c>
    </row>
    <row r="965" spans="1:4" x14ac:dyDescent="0.3">
      <c r="A965" s="21"/>
      <c r="B965" s="21"/>
      <c r="C965" t="str">
        <f>IF(A965="","",COUNTIFS(DADOS!$O$2:$O$1000,1,DADOS!$C$2:$C$1000,A965))</f>
        <v/>
      </c>
      <c r="D965" t="str">
        <f>IF(C965="","",IF(C965&gt;0,COUNTIF($C$3:C965,"&gt;0"),""))</f>
        <v/>
      </c>
    </row>
    <row r="966" spans="1:4" x14ac:dyDescent="0.3">
      <c r="A966" s="21"/>
      <c r="B966" s="21"/>
      <c r="C966" t="str">
        <f>IF(A966="","",COUNTIFS(DADOS!$O$2:$O$1000,1,DADOS!$C$2:$C$1000,A966))</f>
        <v/>
      </c>
      <c r="D966" t="str">
        <f>IF(C966="","",IF(C966&gt;0,COUNTIF($C$3:C966,"&gt;0"),""))</f>
        <v/>
      </c>
    </row>
    <row r="967" spans="1:4" x14ac:dyDescent="0.3">
      <c r="A967" s="21"/>
      <c r="B967" s="21"/>
      <c r="C967" t="str">
        <f>IF(A967="","",COUNTIFS(DADOS!$O$2:$O$1000,1,DADOS!$C$2:$C$1000,A967))</f>
        <v/>
      </c>
      <c r="D967" t="str">
        <f>IF(C967="","",IF(C967&gt;0,COUNTIF($C$3:C967,"&gt;0"),""))</f>
        <v/>
      </c>
    </row>
    <row r="968" spans="1:4" x14ac:dyDescent="0.3">
      <c r="A968" s="21"/>
      <c r="B968" s="21"/>
      <c r="C968" t="str">
        <f>IF(A968="","",COUNTIFS(DADOS!$O$2:$O$1000,1,DADOS!$C$2:$C$1000,A968))</f>
        <v/>
      </c>
      <c r="D968" t="str">
        <f>IF(C968="","",IF(C968&gt;0,COUNTIF($C$3:C968,"&gt;0"),""))</f>
        <v/>
      </c>
    </row>
    <row r="969" spans="1:4" x14ac:dyDescent="0.3">
      <c r="A969" s="21"/>
      <c r="B969" s="21"/>
      <c r="C969" t="str">
        <f>IF(A969="","",COUNTIFS(DADOS!$O$2:$O$1000,1,DADOS!$C$2:$C$1000,A969))</f>
        <v/>
      </c>
      <c r="D969" t="str">
        <f>IF(C969="","",IF(C969&gt;0,COUNTIF($C$3:C969,"&gt;0"),""))</f>
        <v/>
      </c>
    </row>
    <row r="970" spans="1:4" x14ac:dyDescent="0.3">
      <c r="A970" s="21"/>
      <c r="B970" s="21"/>
      <c r="C970" t="str">
        <f>IF(A970="","",COUNTIFS(DADOS!$O$2:$O$1000,1,DADOS!$C$2:$C$1000,A970))</f>
        <v/>
      </c>
      <c r="D970" t="str">
        <f>IF(C970="","",IF(C970&gt;0,COUNTIF($C$3:C970,"&gt;0"),""))</f>
        <v/>
      </c>
    </row>
    <row r="971" spans="1:4" x14ac:dyDescent="0.3">
      <c r="A971" s="21"/>
      <c r="B971" s="21"/>
      <c r="C971" t="str">
        <f>IF(A971="","",COUNTIFS(DADOS!$O$2:$O$1000,1,DADOS!$C$2:$C$1000,A971))</f>
        <v/>
      </c>
      <c r="D971" t="str">
        <f>IF(C971="","",IF(C971&gt;0,COUNTIF($C$3:C971,"&gt;0"),""))</f>
        <v/>
      </c>
    </row>
    <row r="972" spans="1:4" x14ac:dyDescent="0.3">
      <c r="A972" s="21"/>
      <c r="B972" s="21"/>
      <c r="C972" t="str">
        <f>IF(A972="","",COUNTIFS(DADOS!$O$2:$O$1000,1,DADOS!$C$2:$C$1000,A972))</f>
        <v/>
      </c>
      <c r="D972" t="str">
        <f>IF(C972="","",IF(C972&gt;0,COUNTIF($C$3:C972,"&gt;0"),""))</f>
        <v/>
      </c>
    </row>
    <row r="973" spans="1:4" x14ac:dyDescent="0.3">
      <c r="A973" s="21"/>
      <c r="B973" s="21"/>
      <c r="C973" t="str">
        <f>IF(A973="","",COUNTIFS(DADOS!$O$2:$O$1000,1,DADOS!$C$2:$C$1000,A973))</f>
        <v/>
      </c>
      <c r="D973" t="str">
        <f>IF(C973="","",IF(C973&gt;0,COUNTIF($C$3:C973,"&gt;0"),""))</f>
        <v/>
      </c>
    </row>
    <row r="974" spans="1:4" x14ac:dyDescent="0.3">
      <c r="A974" s="21"/>
      <c r="B974" s="21"/>
      <c r="C974" t="str">
        <f>IF(A974="","",COUNTIFS(DADOS!$O$2:$O$1000,1,DADOS!$C$2:$C$1000,A974))</f>
        <v/>
      </c>
      <c r="D974" t="str">
        <f>IF(C974="","",IF(C974&gt;0,COUNTIF($C$3:C974,"&gt;0"),""))</f>
        <v/>
      </c>
    </row>
    <row r="975" spans="1:4" x14ac:dyDescent="0.3">
      <c r="A975" s="21"/>
      <c r="B975" s="21"/>
      <c r="C975" t="str">
        <f>IF(A975="","",COUNTIFS(DADOS!$O$2:$O$1000,1,DADOS!$C$2:$C$1000,A975))</f>
        <v/>
      </c>
      <c r="D975" t="str">
        <f>IF(C975="","",IF(C975&gt;0,COUNTIF($C$3:C975,"&gt;0"),""))</f>
        <v/>
      </c>
    </row>
    <row r="976" spans="1:4" x14ac:dyDescent="0.3">
      <c r="A976" s="21"/>
      <c r="B976" s="21"/>
      <c r="C976" t="str">
        <f>IF(A976="","",COUNTIFS(DADOS!$O$2:$O$1000,1,DADOS!$C$2:$C$1000,A976))</f>
        <v/>
      </c>
      <c r="D976" t="str">
        <f>IF(C976="","",IF(C976&gt;0,COUNTIF($C$3:C976,"&gt;0"),""))</f>
        <v/>
      </c>
    </row>
    <row r="977" spans="1:4" x14ac:dyDescent="0.3">
      <c r="A977" s="21"/>
      <c r="B977" s="21"/>
      <c r="C977" t="str">
        <f>IF(A977="","",COUNTIFS(DADOS!$O$2:$O$1000,1,DADOS!$C$2:$C$1000,A977))</f>
        <v/>
      </c>
      <c r="D977" t="str">
        <f>IF(C977="","",IF(C977&gt;0,COUNTIF($C$3:C977,"&gt;0"),""))</f>
        <v/>
      </c>
    </row>
    <row r="978" spans="1:4" x14ac:dyDescent="0.3">
      <c r="A978" s="21"/>
      <c r="B978" s="21"/>
      <c r="C978" t="str">
        <f>IF(A978="","",COUNTIFS(DADOS!$O$2:$O$1000,1,DADOS!$C$2:$C$1000,A978))</f>
        <v/>
      </c>
      <c r="D978" t="str">
        <f>IF(C978="","",IF(C978&gt;0,COUNTIF($C$3:C978,"&gt;0"),""))</f>
        <v/>
      </c>
    </row>
    <row r="979" spans="1:4" x14ac:dyDescent="0.3">
      <c r="A979" s="21"/>
      <c r="B979" s="21"/>
      <c r="C979" t="str">
        <f>IF(A979="","",COUNTIFS(DADOS!$O$2:$O$1000,1,DADOS!$C$2:$C$1000,A979))</f>
        <v/>
      </c>
      <c r="D979" t="str">
        <f>IF(C979="","",IF(C979&gt;0,COUNTIF($C$3:C979,"&gt;0"),""))</f>
        <v/>
      </c>
    </row>
    <row r="980" spans="1:4" x14ac:dyDescent="0.3">
      <c r="A980" s="21"/>
      <c r="B980" s="21"/>
      <c r="C980" t="str">
        <f>IF(A980="","",COUNTIFS(DADOS!$O$2:$O$1000,1,DADOS!$C$2:$C$1000,A980))</f>
        <v/>
      </c>
      <c r="D980" t="str">
        <f>IF(C980="","",IF(C980&gt;0,COUNTIF($C$3:C980,"&gt;0"),""))</f>
        <v/>
      </c>
    </row>
    <row r="981" spans="1:4" x14ac:dyDescent="0.3">
      <c r="A981" s="21"/>
      <c r="B981" s="21"/>
      <c r="C981" t="str">
        <f>IF(A981="","",COUNTIFS(DADOS!$O$2:$O$1000,1,DADOS!$C$2:$C$1000,A981))</f>
        <v/>
      </c>
      <c r="D981" t="str">
        <f>IF(C981="","",IF(C981&gt;0,COUNTIF($C$3:C981,"&gt;0"),""))</f>
        <v/>
      </c>
    </row>
    <row r="982" spans="1:4" x14ac:dyDescent="0.3">
      <c r="A982" s="21"/>
      <c r="B982" s="21"/>
      <c r="C982" t="str">
        <f>IF(A982="","",COUNTIFS(DADOS!$O$2:$O$1000,1,DADOS!$C$2:$C$1000,A982))</f>
        <v/>
      </c>
      <c r="D982" t="str">
        <f>IF(C982="","",IF(C982&gt;0,COUNTIF($C$3:C982,"&gt;0"),""))</f>
        <v/>
      </c>
    </row>
    <row r="983" spans="1:4" x14ac:dyDescent="0.3">
      <c r="A983" s="21"/>
      <c r="B983" s="21"/>
      <c r="C983" t="str">
        <f>IF(A983="","",COUNTIFS(DADOS!$O$2:$O$1000,1,DADOS!$C$2:$C$1000,A983))</f>
        <v/>
      </c>
      <c r="D983" t="str">
        <f>IF(C983="","",IF(C983&gt;0,COUNTIF($C$3:C983,"&gt;0"),""))</f>
        <v/>
      </c>
    </row>
    <row r="984" spans="1:4" x14ac:dyDescent="0.3">
      <c r="A984" s="21"/>
      <c r="B984" s="21"/>
      <c r="C984" t="str">
        <f>IF(A984="","",COUNTIFS(DADOS!$O$2:$O$1000,1,DADOS!$C$2:$C$1000,A984))</f>
        <v/>
      </c>
      <c r="D984" t="str">
        <f>IF(C984="","",IF(C984&gt;0,COUNTIF($C$3:C984,"&gt;0"),""))</f>
        <v/>
      </c>
    </row>
    <row r="985" spans="1:4" x14ac:dyDescent="0.3">
      <c r="A985" s="21"/>
      <c r="B985" s="21"/>
      <c r="C985" t="str">
        <f>IF(A985="","",COUNTIFS(DADOS!$O$2:$O$1000,1,DADOS!$C$2:$C$1000,A985))</f>
        <v/>
      </c>
      <c r="D985" t="str">
        <f>IF(C985="","",IF(C985&gt;0,COUNTIF($C$3:C985,"&gt;0"),""))</f>
        <v/>
      </c>
    </row>
    <row r="986" spans="1:4" x14ac:dyDescent="0.3">
      <c r="A986" s="21"/>
      <c r="B986" s="21"/>
      <c r="C986" t="str">
        <f>IF(A986="","",COUNTIFS(DADOS!$O$2:$O$1000,1,DADOS!$C$2:$C$1000,A986))</f>
        <v/>
      </c>
      <c r="D986" t="str">
        <f>IF(C986="","",IF(C986&gt;0,COUNTIF($C$3:C986,"&gt;0"),""))</f>
        <v/>
      </c>
    </row>
    <row r="987" spans="1:4" x14ac:dyDescent="0.3">
      <c r="A987" s="21"/>
      <c r="B987" s="21"/>
      <c r="C987" t="str">
        <f>IF(A987="","",COUNTIFS(DADOS!$O$2:$O$1000,1,DADOS!$C$2:$C$1000,A987))</f>
        <v/>
      </c>
      <c r="D987" t="str">
        <f>IF(C987="","",IF(C987&gt;0,COUNTIF($C$3:C987,"&gt;0"),""))</f>
        <v/>
      </c>
    </row>
    <row r="988" spans="1:4" x14ac:dyDescent="0.3">
      <c r="A988" s="21"/>
      <c r="B988" s="21"/>
      <c r="C988" t="str">
        <f>IF(A988="","",COUNTIFS(DADOS!$O$2:$O$1000,1,DADOS!$C$2:$C$1000,A988))</f>
        <v/>
      </c>
      <c r="D988" t="str">
        <f>IF(C988="","",IF(C988&gt;0,COUNTIF($C$3:C988,"&gt;0"),""))</f>
        <v/>
      </c>
    </row>
    <row r="989" spans="1:4" x14ac:dyDescent="0.3">
      <c r="A989" s="21"/>
      <c r="B989" s="21"/>
      <c r="C989" t="str">
        <f>IF(A989="","",COUNTIFS(DADOS!$O$2:$O$1000,1,DADOS!$C$2:$C$1000,A989))</f>
        <v/>
      </c>
      <c r="D989" t="str">
        <f>IF(C989="","",IF(C989&gt;0,COUNTIF($C$3:C989,"&gt;0"),""))</f>
        <v/>
      </c>
    </row>
    <row r="990" spans="1:4" x14ac:dyDescent="0.3">
      <c r="A990" s="21"/>
      <c r="B990" s="21"/>
      <c r="C990" t="str">
        <f>IF(A990="","",COUNTIFS(DADOS!$O$2:$O$1000,1,DADOS!$C$2:$C$1000,A990))</f>
        <v/>
      </c>
      <c r="D990" t="str">
        <f>IF(C990="","",IF(C990&gt;0,COUNTIF($C$3:C990,"&gt;0"),""))</f>
        <v/>
      </c>
    </row>
    <row r="991" spans="1:4" x14ac:dyDescent="0.3">
      <c r="A991" s="21"/>
      <c r="B991" s="21"/>
      <c r="C991" t="str">
        <f>IF(A991="","",COUNTIFS(DADOS!$O$2:$O$1000,1,DADOS!$C$2:$C$1000,A991))</f>
        <v/>
      </c>
      <c r="D991" t="str">
        <f>IF(C991="","",IF(C991&gt;0,COUNTIF($C$3:C991,"&gt;0"),""))</f>
        <v/>
      </c>
    </row>
    <row r="992" spans="1:4" x14ac:dyDescent="0.3">
      <c r="A992" s="21"/>
      <c r="B992" s="21"/>
      <c r="C992" t="str">
        <f>IF(A992="","",COUNTIFS(DADOS!$O$2:$O$1000,1,DADOS!$C$2:$C$1000,A992))</f>
        <v/>
      </c>
      <c r="D992" t="str">
        <f>IF(C992="","",IF(C992&gt;0,COUNTIF($C$3:C992,"&gt;0"),""))</f>
        <v/>
      </c>
    </row>
    <row r="993" spans="1:4" x14ac:dyDescent="0.3">
      <c r="A993" s="21"/>
      <c r="B993" s="21"/>
      <c r="C993" t="str">
        <f>IF(A993="","",COUNTIFS(DADOS!$O$2:$O$1000,1,DADOS!$C$2:$C$1000,A993))</f>
        <v/>
      </c>
      <c r="D993" t="str">
        <f>IF(C993="","",IF(C993&gt;0,COUNTIF($C$3:C993,"&gt;0"),""))</f>
        <v/>
      </c>
    </row>
    <row r="994" spans="1:4" x14ac:dyDescent="0.3">
      <c r="A994" s="21"/>
      <c r="B994" s="21"/>
      <c r="C994" t="str">
        <f>IF(A994="","",COUNTIFS(DADOS!$O$2:$O$1000,1,DADOS!$C$2:$C$1000,A994))</f>
        <v/>
      </c>
      <c r="D994" t="str">
        <f>IF(C994="","",IF(C994&gt;0,COUNTIF($C$3:C994,"&gt;0"),""))</f>
        <v/>
      </c>
    </row>
    <row r="995" spans="1:4" x14ac:dyDescent="0.3">
      <c r="A995" s="21"/>
      <c r="B995" s="21"/>
      <c r="C995" t="str">
        <f>IF(A995="","",COUNTIFS(DADOS!$O$2:$O$1000,1,DADOS!$C$2:$C$1000,A995))</f>
        <v/>
      </c>
      <c r="D995" t="str">
        <f>IF(C995="","",IF(C995&gt;0,COUNTIF($C$3:C995,"&gt;0"),""))</f>
        <v/>
      </c>
    </row>
    <row r="996" spans="1:4" x14ac:dyDescent="0.3">
      <c r="A996" s="21"/>
      <c r="B996" s="21"/>
      <c r="C996" t="str">
        <f>IF(A996="","",COUNTIFS(DADOS!$O$2:$O$1000,1,DADOS!$C$2:$C$1000,A996))</f>
        <v/>
      </c>
      <c r="D996" t="str">
        <f>IF(C996="","",IF(C996&gt;0,COUNTIF($C$3:C996,"&gt;0"),""))</f>
        <v/>
      </c>
    </row>
    <row r="997" spans="1:4" x14ac:dyDescent="0.3">
      <c r="A997" s="21"/>
      <c r="B997" s="21"/>
      <c r="C997" t="str">
        <f>IF(A997="","",COUNTIFS(DADOS!$O$2:$O$1000,1,DADOS!$C$2:$C$1000,A997))</f>
        <v/>
      </c>
      <c r="D997" t="str">
        <f>IF(C997="","",IF(C997&gt;0,COUNTIF($C$3:C997,"&gt;0"),""))</f>
        <v/>
      </c>
    </row>
    <row r="998" spans="1:4" x14ac:dyDescent="0.3">
      <c r="A998" s="21"/>
      <c r="B998" s="21"/>
      <c r="C998" t="str">
        <f>IF(A998="","",COUNTIFS(DADOS!$O$2:$O$1000,1,DADOS!$C$2:$C$1000,A998))</f>
        <v/>
      </c>
      <c r="D998" t="str">
        <f>IF(C998="","",IF(C998&gt;0,COUNTIF($C$3:C998,"&gt;0"),""))</f>
        <v/>
      </c>
    </row>
    <row r="999" spans="1:4" x14ac:dyDescent="0.3">
      <c r="A999" s="21"/>
      <c r="B999" s="21"/>
      <c r="C999" t="str">
        <f>IF(A999="","",COUNTIFS(DADOS!$O$2:$O$1000,1,DADOS!$C$2:$C$1000,A999))</f>
        <v/>
      </c>
      <c r="D999" t="str">
        <f>IF(C999="","",IF(C999&gt;0,COUNTIF($C$3:C999,"&gt;0"),""))</f>
        <v/>
      </c>
    </row>
    <row r="1000" spans="1:4" x14ac:dyDescent="0.3">
      <c r="A1000" s="21"/>
      <c r="B1000" s="21"/>
      <c r="C1000" t="str">
        <f>IF(A1000="","",COUNTIFS(DADOS!$O$2:$O$1000,1,DADOS!$C$2:$C$1000,A1000))</f>
        <v/>
      </c>
      <c r="D1000" t="str">
        <f>IF(C1000="","",IF(C1000&gt;0,COUNTIF($C$3:C1000,"&gt;0"),""))</f>
        <v/>
      </c>
    </row>
  </sheetData>
  <sheetProtection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LEIA-ME</vt:lpstr>
      <vt:lpstr>DADOS</vt:lpstr>
      <vt:lpstr>DASHBOARD</vt:lpstr>
      <vt:lpstr>LISTAS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Helder Girio Matos</cp:lastModifiedBy>
  <dcterms:modified xsi:type="dcterms:W3CDTF">2026-09-25T15:06:39Z</dcterms:modified>
</cp:coreProperties>
</file>